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88.xml" ContentType="application/vnd.ms-office.activeX+xml"/>
  <Override PartName="/xl/activeX/activeX90.bin" ContentType="application/vnd.ms-office.activeX"/>
  <Override PartName="/xl/activeX/activeX114.bin" ContentType="application/vnd.ms-office.activeX"/>
  <Override PartName="/xl/styles.xml" ContentType="application/vnd.openxmlformats-officedocument.spreadsheetml.styles+xml"/>
  <Override PartName="/xl/activeX/activeX19.xml" ContentType="application/vnd.ms-office.activeX+xml"/>
  <Override PartName="/xl/activeX/activeX32.bin" ContentType="application/vnd.ms-office.activeX"/>
  <Override PartName="/xl/activeX/activeX66.xml" ContentType="application/vnd.ms-office.activeX+xml"/>
  <Override PartName="/xl/activeX/activeX77.xml" ContentType="application/vnd.ms-office.activeX+xml"/>
  <Override PartName="/xl/activeX/activeX103.bin" ContentType="application/vnd.ms-office.activeX"/>
  <Override PartName="/xl/activeX/activeX5.xml" ContentType="application/vnd.ms-office.activeX+xml"/>
  <Override PartName="/xl/activeX/activeX21.bin" ContentType="application/vnd.ms-office.activeX"/>
  <Override PartName="/xl/activeX/activeX55.xml" ContentType="application/vnd.ms-office.activeX+xml"/>
  <Override PartName="/xl/activeX/activeX115.xml" ContentType="application/vnd.ms-office.activeX+xml"/>
  <Default Extension="xml" ContentType="application/xml"/>
  <Override PartName="/xl/activeX/activeX10.bin" ContentType="application/vnd.ms-office.activeX"/>
  <Override PartName="/xl/activeX/activeX44.xml" ContentType="application/vnd.ms-office.activeX+xml"/>
  <Override PartName="/xl/activeX/activeX91.xml" ContentType="application/vnd.ms-office.activeX+xml"/>
  <Override PartName="/xl/activeX/activeX104.xml" ContentType="application/vnd.ms-office.activeX+xml"/>
  <Override PartName="/xl/worksheets/sheet3.xml" ContentType="application/vnd.openxmlformats-officedocument.spreadsheetml.worksheet+xml"/>
  <Override PartName="/xl/activeX/activeX22.xml" ContentType="application/vnd.ms-office.activeX+xml"/>
  <Override PartName="/xl/activeX/activeX33.xml" ContentType="application/vnd.ms-office.activeX+xml"/>
  <Override PartName="/xl/activeX/activeX80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59.bin" ContentType="application/vnd.ms-office.activeX"/>
  <Override PartName="/xl/activeX/activeX48.bin" ContentType="application/vnd.ms-office.activeX"/>
  <Override PartName="/xl/activeX/activeX95.bin" ContentType="application/vnd.ms-office.activeX"/>
  <Override PartName="/xl/activeX/activeX108.bin" ContentType="application/vnd.ms-office.activeX"/>
  <Override PartName="/xl/activeX/activeX37.bin" ContentType="application/vnd.ms-office.activeX"/>
  <Override PartName="/xl/activeX/activeX84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67.xml" ContentType="application/vnd.ms-office.activeX+xml"/>
  <Override PartName="/xl/activeX/activeX80.bin" ContentType="application/vnd.ms-office.activeX"/>
  <Override PartName="/xl/activeX/activeX85.xml" ContentType="application/vnd.ms-office.activeX+xml"/>
  <Override PartName="/xl/activeX/activeX96.xml" ContentType="application/vnd.ms-office.activeX+xml"/>
  <Override PartName="/xl/activeX/activeX109.xml" ContentType="application/vnd.ms-office.activeX+xml"/>
  <Override PartName="/xl/activeX/activeX111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27.xml" ContentType="application/vnd.ms-office.activeX+xml"/>
  <Override PartName="/xl/activeX/activeX40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74.xml" ContentType="application/vnd.ms-office.activeX+xml"/>
  <Override PartName="/xl/activeX/activeX92.xml" ContentType="application/vnd.ms-office.activeX+xml"/>
  <Override PartName="/xl/activeX/activeX100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16.xml" ContentType="application/vnd.ms-office.activeX+xml"/>
  <Override PartName="/xl/activeX/activeX34.xml" ContentType="application/vnd.ms-office.activeX+xml"/>
  <Override PartName="/xl/activeX/activeX63.xml" ContentType="application/vnd.ms-office.activeX+xml"/>
  <Override PartName="/xl/activeX/activeX81.xml" ContentType="application/vnd.ms-office.activeX+xml"/>
  <Override PartName="/xl/activeX/activeX105.xml" ContentType="application/vnd.ms-office.activeX+xml"/>
  <Override PartName="/docProps/app.xml" ContentType="application/vnd.openxmlformats-officedocument.extended-properties+xml"/>
  <Override PartName="/xl/activeX/activeX23.xml" ContentType="application/vnd.ms-office.activeX+xml"/>
  <Override PartName="/xl/activeX/activeX41.xml" ContentType="application/vnd.ms-office.activeX+xml"/>
  <Override PartName="/xl/activeX/activeX52.xml" ContentType="application/vnd.ms-office.activeX+xml"/>
  <Override PartName="/xl/activeX/activeX70.xml" ContentType="application/vnd.ms-office.activeX+xml"/>
  <Override PartName="/xl/activeX/activeX89.bin" ContentType="application/vnd.ms-office.activeX"/>
  <Override PartName="/xl/activeX/activeX11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30.xml" ContentType="application/vnd.ms-office.activeX+xml"/>
  <Override PartName="/xl/activeX/activeX78.bin" ContentType="application/vnd.ms-office.activeX"/>
  <Override PartName="/xl/activeX/activeX101.xml" ContentType="application/vnd.ms-office.activeX+xml"/>
  <Override PartName="/xl/calcChain.xml" ContentType="application/vnd.openxmlformats-officedocument.spreadsheetml.calcChain+xml"/>
  <Override PartName="/xl/activeX/activeX38.bin" ContentType="application/vnd.ms-office.activeX"/>
  <Override PartName="/xl/activeX/activeX49.bin" ContentType="application/vnd.ms-office.activeX"/>
  <Override PartName="/xl/activeX/activeX67.bin" ContentType="application/vnd.ms-office.activeX"/>
  <Override PartName="/xl/activeX/activeX85.bin" ContentType="application/vnd.ms-office.activeX"/>
  <Override PartName="/xl/activeX/activeX96.bin" ContentType="application/vnd.ms-office.activeX"/>
  <Override PartName="/xl/activeX/activeX109.bin" ContentType="application/vnd.ms-office.activeX"/>
  <Override PartName="/xl/activeX/activeX6.bin" ContentType="application/vnd.ms-office.activeX"/>
  <Override PartName="/xl/activeX/activeX27.bin" ContentType="application/vnd.ms-office.activeX"/>
  <Override PartName="/xl/activeX/activeX45.bin" ContentType="application/vnd.ms-office.activeX"/>
  <Override PartName="/xl/activeX/activeX56.bin" ContentType="application/vnd.ms-office.activeX"/>
  <Override PartName="/xl/activeX/activeX74.bin" ContentType="application/vnd.ms-office.activeX"/>
  <Override PartName="/xl/activeX/activeX92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activeX/activeX63.bin" ContentType="application/vnd.ms-office.activeX"/>
  <Override PartName="/xl/activeX/activeX68.xml" ContentType="application/vnd.ms-office.activeX+xml"/>
  <Override PartName="/xl/activeX/activeX79.xml" ContentType="application/vnd.ms-office.activeX+xml"/>
  <Override PartName="/xl/activeX/activeX81.bin" ContentType="application/vnd.ms-office.activeX"/>
  <Override PartName="/xl/activeX/activeX97.xml" ContentType="application/vnd.ms-office.activeX+xml"/>
  <Override PartName="/xl/activeX/activeX105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57.xml" ContentType="application/vnd.ms-office.activeX+xml"/>
  <Override PartName="/xl/activeX/activeX70.bin" ContentType="application/vnd.ms-office.activeX"/>
  <Override PartName="/xl/activeX/activeX86.xml" ContentType="application/vnd.ms-office.activeX+xml"/>
  <Override PartName="/xl/activeX/activeX112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Override PartName="/xl/activeX/activeX64.xml" ContentType="application/vnd.ms-office.activeX+xml"/>
  <Override PartName="/xl/activeX/activeX75.xml" ContentType="application/vnd.ms-office.activeX+xml"/>
  <Override PartName="/xl/activeX/activeX93.xml" ContentType="application/vnd.ms-office.activeX+xml"/>
  <Override PartName="/xl/activeX/activeX101.bin" ContentType="application/vnd.ms-office.activeX"/>
  <Override PartName="/xl/activeX/activeX106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53.xml" ContentType="application/vnd.ms-office.activeX+xml"/>
  <Override PartName="/xl/activeX/activeX82.xml" ContentType="application/vnd.ms-office.activeX+xml"/>
  <Override PartName="/xl/activeX/activeX113.xml" ContentType="application/vnd.ms-office.activeX+xml"/>
  <Override PartName="/xl/activeX/activeX13.xml" ContentType="application/vnd.ms-office.activeX+xml"/>
  <Override PartName="/xl/activeX/activeX42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activeX/activeX102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9.bin" ContentType="application/vnd.ms-office.activeX"/>
  <Override PartName="/xl/activeX/activeX97.bin" ContentType="application/vnd.ms-office.activeX"/>
  <Override PartName="/xl/activeX/activeX7.bin" ContentType="application/vnd.ms-office.activeX"/>
  <Override PartName="/xl/activeX/activeX39.bin" ContentType="application/vnd.ms-office.activeX"/>
  <Override PartName="/xl/activeX/activeX57.bin" ContentType="application/vnd.ms-office.activeX"/>
  <Override PartName="/xl/activeX/activeX86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46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93.bin" ContentType="application/vnd.ms-office.activeX"/>
  <Override PartName="/xl/activeX/activeX106.bin" ContentType="application/vnd.ms-office.activeX"/>
  <Override PartName="/xl/activeX/activeX3.bin" ContentType="application/vnd.ms-office.activeX"/>
  <Override PartName="/xl/activeX/activeX35.bin" ContentType="application/vnd.ms-office.activeX"/>
  <Override PartName="/xl/activeX/activeX53.bin" ContentType="application/vnd.ms-office.activeX"/>
  <Override PartName="/xl/activeX/activeX69.xml" ContentType="application/vnd.ms-office.activeX+xml"/>
  <Override PartName="/xl/activeX/activeX82.bin" ContentType="application/vnd.ms-office.activeX"/>
  <Override PartName="/xl/activeX/activeX87.xml" ContentType="application/vnd.ms-office.activeX+xml"/>
  <Override PartName="/xl/activeX/activeX98.xml" ContentType="application/vnd.ms-office.activeX+xml"/>
  <Override PartName="/xl/activeX/activeX113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activeX/activeX76.xml" ContentType="application/vnd.ms-office.activeX+xml"/>
  <Override PartName="/xl/activeX/activeX102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36.xml" ContentType="application/vnd.ms-office.activeX+xml"/>
  <Override PartName="/xl/activeX/activeX65.xml" ContentType="application/vnd.ms-office.activeX+xml"/>
  <Override PartName="/xl/activeX/activeX83.xml" ContentType="application/vnd.ms-office.activeX+xml"/>
  <Override PartName="/xl/activeX/activeX94.xml" ContentType="application/vnd.ms-office.activeX+xml"/>
  <Override PartName="/xl/activeX/activeX107.xml" ContentType="application/vnd.ms-office.activeX+xml"/>
  <Override PartName="/xl/activeX/activeX4.xml" ContentType="application/vnd.ms-office.activeX+xml"/>
  <Override PartName="/xl/activeX/activeX25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72.xml" ContentType="application/vnd.ms-office.activeX+xml"/>
  <Override PartName="/xl/activeX/activeX90.xml" ContentType="application/vnd.ms-office.activeX+xml"/>
  <Override PartName="/xl/activeX/activeX114.xml" ContentType="application/vnd.ms-office.activeX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32.xml" ContentType="application/vnd.ms-office.activeX+xml"/>
  <Override PartName="/xl/activeX/activeX61.xml" ContentType="application/vnd.ms-office.activeX+xml"/>
  <Override PartName="/xl/activeX/activeX103.xml" ContentType="application/vnd.ms-office.activeX+xml"/>
  <Override PartName="/xl/activeX/activeX21.xml" ContentType="application/vnd.ms-office.activeX+xml"/>
  <Override PartName="/xl/activeX/activeX50.xml" ContentType="application/vnd.ms-office.activeX+xml"/>
  <Override PartName="/xl/activeX/activeX69.bin" ContentType="application/vnd.ms-office.activeX"/>
  <Override PartName="/xl/activeX/activeX87.bin" ContentType="application/vnd.ms-office.activeX"/>
  <Override PartName="/xl/activeX/activeX98.bin" ContentType="application/vnd.ms-office.activeX"/>
  <Override PartName="/xl/activeX/activeX110.xml" ContentType="application/vnd.ms-office.activeX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58.bin" ContentType="application/vnd.ms-office.activeX"/>
  <Override PartName="/xl/activeX/activeX76.bin" ContentType="application/vnd.ms-office.activeX"/>
  <Override PartName="/xl/activeX/activeX18.bin" ContentType="application/vnd.ms-office.activeX"/>
  <Override PartName="/xl/activeX/activeX36.bin" ContentType="application/vnd.ms-office.activeX"/>
  <Override PartName="/xl/activeX/activeX47.bin" ContentType="application/vnd.ms-office.activeX"/>
  <Override PartName="/xl/activeX/activeX65.bin" ContentType="application/vnd.ms-office.activeX"/>
  <Override PartName="/xl/activeX/activeX83.bin" ContentType="application/vnd.ms-office.activeX"/>
  <Override PartName="/xl/activeX/activeX94.bin" ContentType="application/vnd.ms-office.activeX"/>
  <Override PartName="/xl/activeX/activeX99.xml" ContentType="application/vnd.ms-office.activeX+xml"/>
  <Override PartName="/xl/activeX/activeX107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activeX/activeX14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95.xml" ContentType="application/vnd.ms-office.activeX+xml"/>
  <Override PartName="/xl/activeX/activeX108.xml" ContentType="application/vnd.ms-office.activeX+xml"/>
  <Override PartName="/xl/activeX/activeX37.xml" ContentType="application/vnd.ms-office.activeX+xml"/>
  <Override PartName="/xl/activeX/activeX50.bin" ContentType="application/vnd.ms-office.activeX"/>
  <Override PartName="/xl/activeX/activeX84.xml" ContentType="application/vnd.ms-office.activeX+xml"/>
  <Override PartName="/xl/activeX/activeX1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activeX/activeX1.xml" ContentType="application/vnd.ms-office.activeX+xml"/>
  <Override PartName="/xl/activeX/activeX51.xml" ContentType="application/vnd.ms-office.activeX+xml"/>
  <Override PartName="/xl/activeX/activeX99.bin" ContentType="application/vnd.ms-office.activeX"/>
  <Override PartName="/xl/activeX/activeX111.xml" ContentType="application/vnd.ms-office.activeX+xml"/>
  <Override PartName="/xl/activeX/activeX40.xml" ContentType="application/vnd.ms-office.activeX+xml"/>
  <Override PartName="/xl/activeX/activeX88.bin" ContentType="application/vnd.ms-office.activeX"/>
  <Override PartName="/xl/activeX/activeX100.xml" ContentType="application/vnd.ms-office.activeX+xml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66.bin" ContentType="application/vnd.ms-office.activeX"/>
  <Override PartName="/xl/activeX/activeX77.bin" ContentType="application/vnd.ms-office.activeX"/>
  <Override PartName="/xl/activeX/activeX5.bin" ContentType="application/vnd.ms-office.activeX"/>
  <Override PartName="/xl/activeX/activeX55.bin" ContentType="application/vnd.ms-office.activeX"/>
  <Override PartName="/xl/activeX/activeX89.xml" ContentType="application/vnd.ms-office.activeX+xml"/>
  <Override PartName="/xl/activeX/activeX115.bin" ContentType="application/vnd.ms-office.activeX"/>
  <Default Extension="bin" ContentType="application/vnd.openxmlformats-officedocument.spreadsheetml.printerSettings"/>
  <Override PartName="/xl/activeX/activeX44.bin" ContentType="application/vnd.ms-office.activeX"/>
  <Override PartName="/xl/activeX/activeX78.xml" ContentType="application/vnd.ms-office.activeX+xml"/>
  <Override PartName="/xl/activeX/activeX91.bin" ContentType="application/vnd.ms-office.activeX"/>
  <Override PartName="/xl/activeX/activeX104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10" windowHeight="7860"/>
  </bookViews>
  <sheets>
    <sheet name="Sheet1" sheetId="3" r:id="rId1"/>
    <sheet name="Sheet2" sheetId="4" r:id="rId2"/>
    <sheet name="Sheet3" sheetId="1" r:id="rId3"/>
  </sheets>
  <calcPr calcId="125725"/>
</workbook>
</file>

<file path=xl/calcChain.xml><?xml version="1.0" encoding="utf-8"?>
<calcChain xmlns="http://schemas.openxmlformats.org/spreadsheetml/2006/main">
  <c r="B16" i="3"/>
  <c r="B15"/>
  <c r="B14"/>
  <c r="B48"/>
  <c r="B47"/>
  <c r="B46"/>
  <c r="B45"/>
  <c r="B44"/>
  <c r="B43"/>
  <c r="B42"/>
  <c r="B41"/>
  <c r="B67"/>
  <c r="F69"/>
  <c r="F68"/>
  <c r="B88"/>
  <c r="F91"/>
  <c r="F90"/>
  <c r="F80"/>
  <c r="F79"/>
  <c r="B29"/>
  <c r="B21"/>
  <c r="B24"/>
  <c r="F89"/>
  <c r="F88"/>
  <c r="F87"/>
  <c r="F86"/>
  <c r="F85"/>
  <c r="F84"/>
  <c r="F92" s="1"/>
  <c r="F15"/>
  <c r="F67"/>
  <c r="F66"/>
  <c r="F64"/>
  <c r="F63"/>
  <c r="F62"/>
  <c r="F61"/>
  <c r="F60"/>
  <c r="F59"/>
  <c r="F58"/>
  <c r="F78"/>
  <c r="F77"/>
  <c r="F76"/>
  <c r="F75"/>
  <c r="F74"/>
  <c r="F73"/>
  <c r="B86"/>
  <c r="B85"/>
  <c r="B84"/>
  <c r="B83"/>
  <c r="B82"/>
  <c r="B81"/>
  <c r="B80"/>
  <c r="B79"/>
  <c r="B78"/>
  <c r="B77"/>
  <c r="B75"/>
  <c r="B74"/>
  <c r="B73"/>
  <c r="B72"/>
  <c r="B71"/>
  <c r="B66"/>
  <c r="B65"/>
  <c r="B64"/>
  <c r="B63"/>
  <c r="B62"/>
  <c r="B61"/>
  <c r="B59"/>
  <c r="B56"/>
  <c r="B55"/>
  <c r="B54"/>
  <c r="B53"/>
  <c r="B52"/>
  <c r="B38"/>
  <c r="B39"/>
  <c r="B37"/>
  <c r="B36"/>
  <c r="B34"/>
  <c r="B33"/>
  <c r="B32"/>
  <c r="B31"/>
  <c r="B28"/>
  <c r="B27"/>
  <c r="B26"/>
  <c r="B25"/>
  <c r="B23"/>
  <c r="B22"/>
  <c r="F16"/>
  <c r="F12"/>
  <c r="F17"/>
  <c r="F11"/>
  <c r="F9"/>
  <c r="F8"/>
  <c r="B13"/>
  <c r="B12"/>
  <c r="B11"/>
  <c r="B10"/>
  <c r="B8"/>
  <c r="F53"/>
  <c r="F52"/>
  <c r="F51"/>
  <c r="F50"/>
  <c r="F49"/>
  <c r="F48"/>
  <c r="F47"/>
  <c r="F44"/>
  <c r="F43"/>
  <c r="F42"/>
  <c r="F41"/>
  <c r="F40"/>
  <c r="F39"/>
  <c r="F55" s="1"/>
  <c r="F46"/>
  <c r="F45"/>
  <c r="F35"/>
  <c r="F34"/>
  <c r="F33"/>
  <c r="F32"/>
  <c r="F30"/>
  <c r="F29"/>
  <c r="F28"/>
  <c r="F27"/>
  <c r="F26"/>
  <c r="F25"/>
  <c r="F24"/>
  <c r="F23"/>
  <c r="F22"/>
  <c r="F21"/>
  <c r="B40"/>
  <c r="B35"/>
  <c r="B30"/>
  <c r="B87"/>
  <c r="B76"/>
  <c r="F65"/>
  <c r="F70" s="1"/>
  <c r="B60"/>
  <c r="B58"/>
  <c r="B57"/>
  <c r="F31"/>
  <c r="F14"/>
  <c r="F13"/>
  <c r="B9"/>
  <c r="F10"/>
  <c r="F36" l="1"/>
  <c r="F18"/>
  <c r="F81"/>
  <c r="B89"/>
  <c r="B68"/>
  <c r="B49"/>
  <c r="B17"/>
  <c r="G3" l="1"/>
  <c r="G4" s="1"/>
</calcChain>
</file>

<file path=xl/sharedStrings.xml><?xml version="1.0" encoding="utf-8"?>
<sst xmlns="http://schemas.openxmlformats.org/spreadsheetml/2006/main" count="362" uniqueCount="180">
  <si>
    <t>DESTINATION :</t>
  </si>
  <si>
    <t xml:space="preserve">Volume &amp; Weight Calculator  </t>
  </si>
  <si>
    <t xml:space="preserve"> </t>
  </si>
  <si>
    <t>CFT BEFORE PACK :</t>
  </si>
  <si>
    <t>Number of Pcs</t>
  </si>
  <si>
    <t xml:space="preserve">TOTAL ESTIMATE   : </t>
  </si>
  <si>
    <t>ORIGIN              :</t>
  </si>
  <si>
    <t>JOB NUMBER  :</t>
  </si>
  <si>
    <t>Buffet</t>
  </si>
  <si>
    <t>Dining Table (small)</t>
  </si>
  <si>
    <t>Dining Table (medium)</t>
  </si>
  <si>
    <t>Dining Table (large or glass)</t>
  </si>
  <si>
    <t>Dining Chair</t>
  </si>
  <si>
    <t>China Cabinet</t>
  </si>
  <si>
    <t>Corner Cabinet</t>
  </si>
  <si>
    <t>Sofa (3 Seats)</t>
  </si>
  <si>
    <t>Sofa (2 Seats)</t>
  </si>
  <si>
    <t>Sofa Bed</t>
  </si>
  <si>
    <t>Sofa Sectional (per section)</t>
  </si>
  <si>
    <t>Arm Chair</t>
  </si>
  <si>
    <t>Book Case</t>
  </si>
  <si>
    <t>Pictures</t>
  </si>
  <si>
    <t>Coffee Tables</t>
  </si>
  <si>
    <t>End Table</t>
  </si>
  <si>
    <t>Wall Unit (small)</t>
  </si>
  <si>
    <t>Wall Unit (large)</t>
  </si>
  <si>
    <t>Cupboard (small)</t>
  </si>
  <si>
    <t>Cupboard (large)</t>
  </si>
  <si>
    <t>Television</t>
  </si>
  <si>
    <t>Grand Piano</t>
  </si>
  <si>
    <t>Carpet &amp; Rug</t>
  </si>
  <si>
    <t>King Size Bed</t>
  </si>
  <si>
    <t>Double Size Bed</t>
  </si>
  <si>
    <t>Single Bed</t>
  </si>
  <si>
    <t>Bunk Bed (set of 2)</t>
  </si>
  <si>
    <t>Dresser, Chest of Drawers</t>
  </si>
  <si>
    <t>Cedar Chest</t>
  </si>
  <si>
    <t>Ironing Board</t>
  </si>
  <si>
    <t>Side Tables</t>
  </si>
  <si>
    <t>Wardrobe Boxes(30 hangers)</t>
  </si>
  <si>
    <t>Mirror</t>
  </si>
  <si>
    <t>Lawn Chair</t>
  </si>
  <si>
    <t>Porch Chair</t>
  </si>
  <si>
    <t>Extension Ladder</t>
  </si>
  <si>
    <t>Outdoor Swing</t>
  </si>
  <si>
    <t>Office Furniture</t>
  </si>
  <si>
    <t>Bench</t>
  </si>
  <si>
    <t>Bookcase (small)</t>
  </si>
  <si>
    <t>Bookcase (medium)</t>
  </si>
  <si>
    <t>Bookcase (large)</t>
  </si>
  <si>
    <t>Cabinet</t>
  </si>
  <si>
    <t>Cabinet, metal small</t>
  </si>
  <si>
    <t>Chair, arm</t>
  </si>
  <si>
    <t>Glass top</t>
  </si>
  <si>
    <t>Partitions</t>
  </si>
  <si>
    <t>Rack</t>
  </si>
  <si>
    <t>Rug</t>
  </si>
  <si>
    <t>Safe</t>
  </si>
  <si>
    <t>Shelf, metal small</t>
  </si>
  <si>
    <t>Shelving, industrial</t>
  </si>
  <si>
    <t>Chair, Stackable</t>
  </si>
  <si>
    <t>Chair, Upholstered</t>
  </si>
  <si>
    <t>Chair, folding</t>
  </si>
  <si>
    <t>Coat rack</t>
  </si>
  <si>
    <t>Computer desk</t>
  </si>
  <si>
    <t>Copier stand</t>
  </si>
  <si>
    <t>Credenza</t>
  </si>
  <si>
    <t>Desk, executive</t>
  </si>
  <si>
    <t>Desk, secretary</t>
  </si>
  <si>
    <t>Desk, return</t>
  </si>
  <si>
    <t>2 Drawer File</t>
  </si>
  <si>
    <t>3 Drawer File</t>
  </si>
  <si>
    <t>4 drawer File</t>
  </si>
  <si>
    <t>5 Drawer File</t>
  </si>
  <si>
    <t>Showcase</t>
  </si>
  <si>
    <t>Sofa (small)</t>
  </si>
  <si>
    <t>Sofa (large)</t>
  </si>
  <si>
    <t>Stool</t>
  </si>
  <si>
    <t>Tables</t>
  </si>
  <si>
    <t>Table</t>
  </si>
  <si>
    <t>Coffee Table</t>
  </si>
  <si>
    <t>Conference Table</t>
  </si>
  <si>
    <t>Drawing Table</t>
  </si>
  <si>
    <t>Folding Table</t>
  </si>
  <si>
    <t>Trunk</t>
  </si>
  <si>
    <t>Kitchen</t>
  </si>
  <si>
    <t>Breakfast Chair</t>
  </si>
  <si>
    <t>Breakfast Table</t>
  </si>
  <si>
    <t>High Chair</t>
  </si>
  <si>
    <t>Kitchen Cabinet</t>
  </si>
  <si>
    <t>Serving Cart</t>
  </si>
  <si>
    <t>Utility Cabinet</t>
  </si>
  <si>
    <t>Refrigerator (small)</t>
  </si>
  <si>
    <t>Refrigerator (medium)</t>
  </si>
  <si>
    <t>Refrigerator (large or double door)</t>
  </si>
  <si>
    <t>Freezer (small)</t>
  </si>
  <si>
    <t>Freezer (medium)</t>
  </si>
  <si>
    <t>Freezer (large)</t>
  </si>
  <si>
    <t>Washing Machine</t>
  </si>
  <si>
    <t>Dryer</t>
  </si>
  <si>
    <t>Stove</t>
  </si>
  <si>
    <t>Dishwasher</t>
  </si>
  <si>
    <t>Microwave</t>
  </si>
  <si>
    <t>Vacuum Cleaner</t>
  </si>
  <si>
    <t>Dinning Room</t>
  </si>
  <si>
    <t xml:space="preserve">Living Room </t>
  </si>
  <si>
    <t xml:space="preserve">Outside Items </t>
  </si>
  <si>
    <t>Master Bedroom</t>
  </si>
  <si>
    <t>Bed Mattress</t>
  </si>
  <si>
    <t xml:space="preserve">Quilt &amp; Pillows </t>
  </si>
  <si>
    <t xml:space="preserve">Blankets &amp; Bed Sheets </t>
  </si>
  <si>
    <t>Clothes - Ma'am</t>
  </si>
  <si>
    <t>Clothes - Sir</t>
  </si>
  <si>
    <t>Recliner Chair</t>
  </si>
  <si>
    <t xml:space="preserve">Bean Bag </t>
  </si>
  <si>
    <t xml:space="preserve">Music System </t>
  </si>
  <si>
    <t xml:space="preserve">Lamp Shade </t>
  </si>
  <si>
    <t xml:space="preserve">Curtain / Covers / Sofa Pillows  </t>
  </si>
  <si>
    <t xml:space="preserve">Piano - Upright </t>
  </si>
  <si>
    <t>Gust Bedroom</t>
  </si>
  <si>
    <t>Kids Bedroom</t>
  </si>
  <si>
    <t xml:space="preserve">Computer Table </t>
  </si>
  <si>
    <t xml:space="preserve">Games </t>
  </si>
  <si>
    <t xml:space="preserve">Toys </t>
  </si>
  <si>
    <t xml:space="preserve">Number of Pcs </t>
  </si>
  <si>
    <t xml:space="preserve">CFT AFTER PACK    : </t>
  </si>
  <si>
    <t>CFT BEFORE PACK  :</t>
  </si>
  <si>
    <t xml:space="preserve">Kids Cycle </t>
  </si>
  <si>
    <t xml:space="preserve">Barbecue </t>
  </si>
  <si>
    <t>Shoes ( Kids )</t>
  </si>
  <si>
    <t xml:space="preserve">Shoes - Sir </t>
  </si>
  <si>
    <t>Shoes / Footwear - Ma'am</t>
  </si>
  <si>
    <t xml:space="preserve">Study or Office Room </t>
  </si>
  <si>
    <t xml:space="preserve">Glass Top, Pictures, Paintings </t>
  </si>
  <si>
    <t>File Cabinet</t>
  </si>
  <si>
    <t>Drawer</t>
  </si>
  <si>
    <t>Crockeries</t>
  </si>
  <si>
    <t>Steelware</t>
  </si>
  <si>
    <t xml:space="preserve">Glassware </t>
  </si>
  <si>
    <t>Refrigerator (Big or Double Door)</t>
  </si>
  <si>
    <t xml:space="preserve">Gas Stove </t>
  </si>
  <si>
    <t xml:space="preserve">Cutleries </t>
  </si>
  <si>
    <t xml:space="preserve">Food Items </t>
  </si>
  <si>
    <t xml:space="preserve">Plastic Items </t>
  </si>
  <si>
    <t xml:space="preserve">Kitchen Towels, Napkins, Tissue Papers </t>
  </si>
  <si>
    <t xml:space="preserve">Mixer Grinder </t>
  </si>
  <si>
    <t xml:space="preserve">Cookware </t>
  </si>
  <si>
    <t xml:space="preserve">Dinner Set </t>
  </si>
  <si>
    <t xml:space="preserve">Wine Glass </t>
  </si>
  <si>
    <t xml:space="preserve">Cleanign Items </t>
  </si>
  <si>
    <t>Dressing Table &amp; Chest of Drawers</t>
  </si>
  <si>
    <t xml:space="preserve">Washing &amp; Bath Room Items </t>
  </si>
  <si>
    <t>Total</t>
  </si>
  <si>
    <t xml:space="preserve">Total </t>
  </si>
  <si>
    <t>TOTAL WEIGHT IN LBS :</t>
  </si>
  <si>
    <t>CFT</t>
  </si>
  <si>
    <t>Dinning Hall</t>
  </si>
  <si>
    <t xml:space="preserve">Glass Cabinet </t>
  </si>
  <si>
    <t>Flodable Ladder</t>
  </si>
  <si>
    <t>Outside Swing</t>
  </si>
  <si>
    <t>Chest</t>
  </si>
  <si>
    <t>Dining Chair ( Set of 6 )</t>
  </si>
  <si>
    <t xml:space="preserve">Garden Chair ( Set of 4 )  </t>
  </si>
  <si>
    <t xml:space="preserve">BiCycle </t>
  </si>
  <si>
    <t>Sofa cum Bed</t>
  </si>
  <si>
    <t>Book Case Large</t>
  </si>
  <si>
    <t>Dressing Table, Chest of Drawers</t>
  </si>
  <si>
    <t>Wardrobe Boxes(15 hangers)</t>
  </si>
  <si>
    <t>Steel Cabinet - Small</t>
  </si>
  <si>
    <t xml:space="preserve">Miscellaneous and Other Items </t>
  </si>
  <si>
    <t xml:space="preserve">Outside &amp; Garden Items </t>
  </si>
  <si>
    <t>Dining Table (Small)</t>
  </si>
  <si>
    <t>Dining Table (Medium)</t>
  </si>
  <si>
    <t>Dining Table (Large or Glass)</t>
  </si>
  <si>
    <t>Wall Unit (Small)</t>
  </si>
  <si>
    <t>Wall Unit (Large)</t>
  </si>
  <si>
    <t>Cupboard (Small)</t>
  </si>
  <si>
    <t>Cupboard (Large)</t>
  </si>
  <si>
    <t>TOTAL ESTIMATE ( USD / INR ) :</t>
  </si>
  <si>
    <t xml:space="preserve">Printer / Xerox Machine </t>
  </si>
</sst>
</file>

<file path=xl/styles.xml><?xml version="1.0" encoding="utf-8"?>
<styleSheet xmlns="http://schemas.openxmlformats.org/spreadsheetml/2006/main">
  <numFmts count="1">
    <numFmt numFmtId="164" formatCode="_ &quot;Rs.&quot;\ * #,##0.00_ ;_ &quot;Rs.&quot;\ * \-#,##0.00_ ;_ &quot;Rs.&quot;\ * &quot;-&quot;??_ ;_ @_ 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00009F"/>
      <name val="Arial"/>
      <family val="2"/>
    </font>
    <font>
      <b/>
      <sz val="11"/>
      <color rgb="FF00009F"/>
      <name val="Calibri"/>
      <family val="2"/>
      <scheme val="minor"/>
    </font>
    <font>
      <sz val="11"/>
      <color rgb="FF00009F"/>
      <name val="Calibri"/>
      <family val="2"/>
      <scheme val="minor"/>
    </font>
    <font>
      <b/>
      <sz val="9"/>
      <color rgb="FF00009F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color theme="3" tint="-0.249977111117893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F3FF"/>
        <bgColor indexed="64"/>
      </patternFill>
    </fill>
    <fill>
      <patternFill patternType="solid">
        <fgColor theme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6E6FA"/>
      </left>
      <right style="medium">
        <color rgb="FFE6E6FA"/>
      </right>
      <top style="medium">
        <color rgb="FFE6E6FA"/>
      </top>
      <bottom style="medium">
        <color rgb="FFE6E6FA"/>
      </bottom>
      <diagonal/>
    </border>
    <border>
      <left style="medium">
        <color rgb="FFE6E6FA"/>
      </left>
      <right style="medium">
        <color rgb="FFE6E6FA"/>
      </right>
      <top style="medium">
        <color rgb="FFE6E6FA"/>
      </top>
      <bottom style="medium">
        <color rgb="FFD4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3" fillId="0" borderId="0" xfId="0" applyFont="1"/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0" fillId="2" borderId="2" xfId="0" applyFill="1" applyBorder="1"/>
    <xf numFmtId="0" fontId="1" fillId="0" borderId="1" xfId="0" applyFont="1" applyBorder="1" applyAlignment="1">
      <alignment horizontal="right"/>
    </xf>
    <xf numFmtId="0" fontId="7" fillId="2" borderId="3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0" fontId="2" fillId="0" borderId="0" xfId="0" applyFont="1" applyBorder="1"/>
    <xf numFmtId="0" fontId="8" fillId="2" borderId="0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9" fillId="0" borderId="5" xfId="0" applyFont="1" applyBorder="1" applyAlignment="1">
      <alignment horizontal="right" wrapText="1"/>
    </xf>
    <xf numFmtId="0" fontId="13" fillId="0" borderId="0" xfId="0" applyFont="1"/>
    <xf numFmtId="0" fontId="13" fillId="0" borderId="1" xfId="0" applyFont="1" applyBorder="1"/>
    <xf numFmtId="0" fontId="13" fillId="0" borderId="5" xfId="0" applyFont="1" applyBorder="1"/>
    <xf numFmtId="0" fontId="13" fillId="0" borderId="7" xfId="0" applyFont="1" applyBorder="1"/>
    <xf numFmtId="0" fontId="13" fillId="0" borderId="0" xfId="0" applyFont="1" applyBorder="1"/>
    <xf numFmtId="0" fontId="13" fillId="0" borderId="6" xfId="0" applyFont="1" applyBorder="1"/>
    <xf numFmtId="164" fontId="11" fillId="4" borderId="1" xfId="1" applyNumberFormat="1" applyFont="1" applyBorder="1" applyAlignment="1">
      <alignment horizontal="center" wrapText="1"/>
    </xf>
    <xf numFmtId="0" fontId="11" fillId="4" borderId="1" xfId="1" applyFont="1" applyBorder="1" applyAlignment="1">
      <alignment horizontal="center" wrapText="1"/>
    </xf>
    <xf numFmtId="0" fontId="11" fillId="4" borderId="1" xfId="1" applyFont="1" applyBorder="1" applyAlignment="1">
      <alignment wrapText="1"/>
    </xf>
    <xf numFmtId="0" fontId="14" fillId="0" borderId="0" xfId="0" applyFont="1" applyAlignment="1">
      <alignment horizontal="center"/>
    </xf>
    <xf numFmtId="0" fontId="15" fillId="4" borderId="1" xfId="1" applyFont="1" applyBorder="1" applyAlignment="1">
      <alignment wrapText="1"/>
    </xf>
    <xf numFmtId="0" fontId="15" fillId="4" borderId="1" xfId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2" borderId="8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9" fillId="0" borderId="5" xfId="0" applyFont="1" applyBorder="1"/>
    <xf numFmtId="0" fontId="4" fillId="2" borderId="5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Border="1" applyAlignment="1">
      <alignment horizontal="right"/>
    </xf>
    <xf numFmtId="1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20" fillId="2" borderId="6" xfId="0" applyFont="1" applyFill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2" borderId="7" xfId="0" applyFont="1" applyFill="1" applyBorder="1" applyAlignment="1">
      <alignment wrapText="1"/>
    </xf>
    <xf numFmtId="0" fontId="14" fillId="0" borderId="6" xfId="0" applyFont="1" applyBorder="1"/>
    <xf numFmtId="0" fontId="21" fillId="2" borderId="9" xfId="0" applyFont="1" applyFill="1" applyBorder="1" applyAlignment="1">
      <alignment wrapText="1"/>
    </xf>
    <xf numFmtId="0" fontId="21" fillId="0" borderId="6" xfId="0" applyFont="1" applyBorder="1" applyAlignment="1">
      <alignment wrapText="1"/>
    </xf>
    <xf numFmtId="0" fontId="21" fillId="2" borderId="7" xfId="0" applyFont="1" applyFill="1" applyBorder="1" applyAlignment="1">
      <alignment wrapText="1"/>
    </xf>
    <xf numFmtId="0" fontId="21" fillId="2" borderId="6" xfId="0" applyFont="1" applyFill="1" applyBorder="1" applyAlignment="1">
      <alignment wrapText="1"/>
    </xf>
    <xf numFmtId="0" fontId="14" fillId="0" borderId="7" xfId="0" applyFont="1" applyBorder="1"/>
  </cellXfs>
  <cellStyles count="2">
    <cellStyle name="Accent4" xfId="1" builtinId="4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4.xml"/><Relationship Id="rId117" Type="http://schemas.openxmlformats.org/officeDocument/2006/relationships/control" Target="../activeX/activeX115.xml"/><Relationship Id="rId21" Type="http://schemas.openxmlformats.org/officeDocument/2006/relationships/control" Target="../activeX/activeX19.xml"/><Relationship Id="rId42" Type="http://schemas.openxmlformats.org/officeDocument/2006/relationships/control" Target="../activeX/activeX40.xml"/><Relationship Id="rId47" Type="http://schemas.openxmlformats.org/officeDocument/2006/relationships/control" Target="../activeX/activeX45.xml"/><Relationship Id="rId63" Type="http://schemas.openxmlformats.org/officeDocument/2006/relationships/control" Target="../activeX/activeX61.xml"/><Relationship Id="rId68" Type="http://schemas.openxmlformats.org/officeDocument/2006/relationships/control" Target="../activeX/activeX66.xml"/><Relationship Id="rId84" Type="http://schemas.openxmlformats.org/officeDocument/2006/relationships/control" Target="../activeX/activeX82.xml"/><Relationship Id="rId89" Type="http://schemas.openxmlformats.org/officeDocument/2006/relationships/control" Target="../activeX/activeX87.xml"/><Relationship Id="rId112" Type="http://schemas.openxmlformats.org/officeDocument/2006/relationships/control" Target="../activeX/activeX110.xml"/><Relationship Id="rId16" Type="http://schemas.openxmlformats.org/officeDocument/2006/relationships/control" Target="../activeX/activeX14.xml"/><Relationship Id="rId107" Type="http://schemas.openxmlformats.org/officeDocument/2006/relationships/control" Target="../activeX/activeX105.xml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32" Type="http://schemas.openxmlformats.org/officeDocument/2006/relationships/control" Target="../activeX/activeX30.xml"/><Relationship Id="rId37" Type="http://schemas.openxmlformats.org/officeDocument/2006/relationships/control" Target="../activeX/activeX35.xml"/><Relationship Id="rId40" Type="http://schemas.openxmlformats.org/officeDocument/2006/relationships/control" Target="../activeX/activeX38.xml"/><Relationship Id="rId45" Type="http://schemas.openxmlformats.org/officeDocument/2006/relationships/control" Target="../activeX/activeX43.xml"/><Relationship Id="rId53" Type="http://schemas.openxmlformats.org/officeDocument/2006/relationships/control" Target="../activeX/activeX51.xml"/><Relationship Id="rId58" Type="http://schemas.openxmlformats.org/officeDocument/2006/relationships/control" Target="../activeX/activeX56.xml"/><Relationship Id="rId66" Type="http://schemas.openxmlformats.org/officeDocument/2006/relationships/control" Target="../activeX/activeX64.xml"/><Relationship Id="rId74" Type="http://schemas.openxmlformats.org/officeDocument/2006/relationships/control" Target="../activeX/activeX72.xml"/><Relationship Id="rId79" Type="http://schemas.openxmlformats.org/officeDocument/2006/relationships/control" Target="../activeX/activeX77.xml"/><Relationship Id="rId87" Type="http://schemas.openxmlformats.org/officeDocument/2006/relationships/control" Target="../activeX/activeX85.xml"/><Relationship Id="rId102" Type="http://schemas.openxmlformats.org/officeDocument/2006/relationships/control" Target="../activeX/activeX100.xml"/><Relationship Id="rId110" Type="http://schemas.openxmlformats.org/officeDocument/2006/relationships/control" Target="../activeX/activeX108.xml"/><Relationship Id="rId115" Type="http://schemas.openxmlformats.org/officeDocument/2006/relationships/control" Target="../activeX/activeX113.xml"/><Relationship Id="rId5" Type="http://schemas.openxmlformats.org/officeDocument/2006/relationships/control" Target="../activeX/activeX3.xml"/><Relationship Id="rId61" Type="http://schemas.openxmlformats.org/officeDocument/2006/relationships/control" Target="../activeX/activeX59.xml"/><Relationship Id="rId82" Type="http://schemas.openxmlformats.org/officeDocument/2006/relationships/control" Target="../activeX/activeX80.xml"/><Relationship Id="rId90" Type="http://schemas.openxmlformats.org/officeDocument/2006/relationships/control" Target="../activeX/activeX88.xml"/><Relationship Id="rId95" Type="http://schemas.openxmlformats.org/officeDocument/2006/relationships/control" Target="../activeX/activeX93.xml"/><Relationship Id="rId19" Type="http://schemas.openxmlformats.org/officeDocument/2006/relationships/control" Target="../activeX/activeX17.xml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Relationship Id="rId30" Type="http://schemas.openxmlformats.org/officeDocument/2006/relationships/control" Target="../activeX/activeX28.xml"/><Relationship Id="rId35" Type="http://schemas.openxmlformats.org/officeDocument/2006/relationships/control" Target="../activeX/activeX33.xml"/><Relationship Id="rId43" Type="http://schemas.openxmlformats.org/officeDocument/2006/relationships/control" Target="../activeX/activeX41.xml"/><Relationship Id="rId48" Type="http://schemas.openxmlformats.org/officeDocument/2006/relationships/control" Target="../activeX/activeX46.xml"/><Relationship Id="rId56" Type="http://schemas.openxmlformats.org/officeDocument/2006/relationships/control" Target="../activeX/activeX54.xml"/><Relationship Id="rId64" Type="http://schemas.openxmlformats.org/officeDocument/2006/relationships/control" Target="../activeX/activeX62.xml"/><Relationship Id="rId69" Type="http://schemas.openxmlformats.org/officeDocument/2006/relationships/control" Target="../activeX/activeX67.xml"/><Relationship Id="rId77" Type="http://schemas.openxmlformats.org/officeDocument/2006/relationships/control" Target="../activeX/activeX75.xml"/><Relationship Id="rId100" Type="http://schemas.openxmlformats.org/officeDocument/2006/relationships/control" Target="../activeX/activeX98.xml"/><Relationship Id="rId105" Type="http://schemas.openxmlformats.org/officeDocument/2006/relationships/control" Target="../activeX/activeX103.xml"/><Relationship Id="rId113" Type="http://schemas.openxmlformats.org/officeDocument/2006/relationships/control" Target="../activeX/activeX111.xml"/><Relationship Id="rId8" Type="http://schemas.openxmlformats.org/officeDocument/2006/relationships/control" Target="../activeX/activeX6.xml"/><Relationship Id="rId51" Type="http://schemas.openxmlformats.org/officeDocument/2006/relationships/control" Target="../activeX/activeX49.xml"/><Relationship Id="rId72" Type="http://schemas.openxmlformats.org/officeDocument/2006/relationships/control" Target="../activeX/activeX70.xml"/><Relationship Id="rId80" Type="http://schemas.openxmlformats.org/officeDocument/2006/relationships/control" Target="../activeX/activeX78.xml"/><Relationship Id="rId85" Type="http://schemas.openxmlformats.org/officeDocument/2006/relationships/control" Target="../activeX/activeX83.xml"/><Relationship Id="rId93" Type="http://schemas.openxmlformats.org/officeDocument/2006/relationships/control" Target="../activeX/activeX91.xml"/><Relationship Id="rId98" Type="http://schemas.openxmlformats.org/officeDocument/2006/relationships/control" Target="../activeX/activeX96.xml"/><Relationship Id="rId3" Type="http://schemas.openxmlformats.org/officeDocument/2006/relationships/control" Target="../activeX/activeX1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33" Type="http://schemas.openxmlformats.org/officeDocument/2006/relationships/control" Target="../activeX/activeX31.xml"/><Relationship Id="rId38" Type="http://schemas.openxmlformats.org/officeDocument/2006/relationships/control" Target="../activeX/activeX36.xml"/><Relationship Id="rId46" Type="http://schemas.openxmlformats.org/officeDocument/2006/relationships/control" Target="../activeX/activeX44.xml"/><Relationship Id="rId59" Type="http://schemas.openxmlformats.org/officeDocument/2006/relationships/control" Target="../activeX/activeX57.xml"/><Relationship Id="rId67" Type="http://schemas.openxmlformats.org/officeDocument/2006/relationships/control" Target="../activeX/activeX65.xml"/><Relationship Id="rId103" Type="http://schemas.openxmlformats.org/officeDocument/2006/relationships/control" Target="../activeX/activeX101.xml"/><Relationship Id="rId108" Type="http://schemas.openxmlformats.org/officeDocument/2006/relationships/control" Target="../activeX/activeX106.xml"/><Relationship Id="rId116" Type="http://schemas.openxmlformats.org/officeDocument/2006/relationships/control" Target="../activeX/activeX114.xml"/><Relationship Id="rId20" Type="http://schemas.openxmlformats.org/officeDocument/2006/relationships/control" Target="../activeX/activeX18.xml"/><Relationship Id="rId41" Type="http://schemas.openxmlformats.org/officeDocument/2006/relationships/control" Target="../activeX/activeX39.xml"/><Relationship Id="rId54" Type="http://schemas.openxmlformats.org/officeDocument/2006/relationships/control" Target="../activeX/activeX52.xml"/><Relationship Id="rId62" Type="http://schemas.openxmlformats.org/officeDocument/2006/relationships/control" Target="../activeX/activeX60.xml"/><Relationship Id="rId70" Type="http://schemas.openxmlformats.org/officeDocument/2006/relationships/control" Target="../activeX/activeX68.xml"/><Relationship Id="rId75" Type="http://schemas.openxmlformats.org/officeDocument/2006/relationships/control" Target="../activeX/activeX73.xml"/><Relationship Id="rId83" Type="http://schemas.openxmlformats.org/officeDocument/2006/relationships/control" Target="../activeX/activeX81.xml"/><Relationship Id="rId88" Type="http://schemas.openxmlformats.org/officeDocument/2006/relationships/control" Target="../activeX/activeX86.xml"/><Relationship Id="rId91" Type="http://schemas.openxmlformats.org/officeDocument/2006/relationships/control" Target="../activeX/activeX89.xml"/><Relationship Id="rId96" Type="http://schemas.openxmlformats.org/officeDocument/2006/relationships/control" Target="../activeX/activeX94.xml"/><Relationship Id="rId111" Type="http://schemas.openxmlformats.org/officeDocument/2006/relationships/control" Target="../activeX/activeX10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36" Type="http://schemas.openxmlformats.org/officeDocument/2006/relationships/control" Target="../activeX/activeX34.xml"/><Relationship Id="rId49" Type="http://schemas.openxmlformats.org/officeDocument/2006/relationships/control" Target="../activeX/activeX47.xml"/><Relationship Id="rId57" Type="http://schemas.openxmlformats.org/officeDocument/2006/relationships/control" Target="../activeX/activeX55.xml"/><Relationship Id="rId106" Type="http://schemas.openxmlformats.org/officeDocument/2006/relationships/control" Target="../activeX/activeX104.xml"/><Relationship Id="rId114" Type="http://schemas.openxmlformats.org/officeDocument/2006/relationships/control" Target="../activeX/activeX112.xml"/><Relationship Id="rId10" Type="http://schemas.openxmlformats.org/officeDocument/2006/relationships/control" Target="../activeX/activeX8.xml"/><Relationship Id="rId31" Type="http://schemas.openxmlformats.org/officeDocument/2006/relationships/control" Target="../activeX/activeX29.xml"/><Relationship Id="rId44" Type="http://schemas.openxmlformats.org/officeDocument/2006/relationships/control" Target="../activeX/activeX42.xml"/><Relationship Id="rId52" Type="http://schemas.openxmlformats.org/officeDocument/2006/relationships/control" Target="../activeX/activeX50.xml"/><Relationship Id="rId60" Type="http://schemas.openxmlformats.org/officeDocument/2006/relationships/control" Target="../activeX/activeX58.xml"/><Relationship Id="rId65" Type="http://schemas.openxmlformats.org/officeDocument/2006/relationships/control" Target="../activeX/activeX63.xml"/><Relationship Id="rId73" Type="http://schemas.openxmlformats.org/officeDocument/2006/relationships/control" Target="../activeX/activeX71.xml"/><Relationship Id="rId78" Type="http://schemas.openxmlformats.org/officeDocument/2006/relationships/control" Target="../activeX/activeX76.xml"/><Relationship Id="rId81" Type="http://schemas.openxmlformats.org/officeDocument/2006/relationships/control" Target="../activeX/activeX79.xml"/><Relationship Id="rId86" Type="http://schemas.openxmlformats.org/officeDocument/2006/relationships/control" Target="../activeX/activeX84.xml"/><Relationship Id="rId94" Type="http://schemas.openxmlformats.org/officeDocument/2006/relationships/control" Target="../activeX/activeX92.xml"/><Relationship Id="rId99" Type="http://schemas.openxmlformats.org/officeDocument/2006/relationships/control" Target="../activeX/activeX97.xml"/><Relationship Id="rId101" Type="http://schemas.openxmlformats.org/officeDocument/2006/relationships/control" Target="../activeX/activeX99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39" Type="http://schemas.openxmlformats.org/officeDocument/2006/relationships/control" Target="../activeX/activeX37.xml"/><Relationship Id="rId109" Type="http://schemas.openxmlformats.org/officeDocument/2006/relationships/control" Target="../activeX/activeX107.xml"/><Relationship Id="rId34" Type="http://schemas.openxmlformats.org/officeDocument/2006/relationships/control" Target="../activeX/activeX32.xml"/><Relationship Id="rId50" Type="http://schemas.openxmlformats.org/officeDocument/2006/relationships/control" Target="../activeX/activeX48.xml"/><Relationship Id="rId55" Type="http://schemas.openxmlformats.org/officeDocument/2006/relationships/control" Target="../activeX/activeX53.xml"/><Relationship Id="rId76" Type="http://schemas.openxmlformats.org/officeDocument/2006/relationships/control" Target="../activeX/activeX74.xml"/><Relationship Id="rId97" Type="http://schemas.openxmlformats.org/officeDocument/2006/relationships/control" Target="../activeX/activeX95.xml"/><Relationship Id="rId104" Type="http://schemas.openxmlformats.org/officeDocument/2006/relationships/control" Target="../activeX/activeX102.xml"/><Relationship Id="rId7" Type="http://schemas.openxmlformats.org/officeDocument/2006/relationships/control" Target="../activeX/activeX5.xml"/><Relationship Id="rId71" Type="http://schemas.openxmlformats.org/officeDocument/2006/relationships/control" Target="../activeX/activeX69.xml"/><Relationship Id="rId92" Type="http://schemas.openxmlformats.org/officeDocument/2006/relationships/control" Target="../activeX/activeX90.xml"/><Relationship Id="rId2" Type="http://schemas.openxmlformats.org/officeDocument/2006/relationships/vmlDrawing" Target="../drawings/vmlDrawing1.vml"/><Relationship Id="rId29" Type="http://schemas.openxmlformats.org/officeDocument/2006/relationships/control" Target="../activeX/activeX2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2"/>
  <sheetViews>
    <sheetView tabSelected="1" topLeftCell="A76" workbookViewId="0">
      <selection activeCell="E11" sqref="E11"/>
    </sheetView>
  </sheetViews>
  <sheetFormatPr defaultRowHeight="15"/>
  <cols>
    <col min="1" max="1" width="49.85546875" customWidth="1"/>
    <col min="2" max="2" width="5.28515625" hidden="1" customWidth="1"/>
    <col min="3" max="3" width="15" customWidth="1"/>
    <col min="4" max="4" width="1.7109375" customWidth="1"/>
    <col min="5" max="5" width="49.28515625" customWidth="1"/>
    <col min="6" max="6" width="5.5703125" hidden="1" customWidth="1"/>
    <col min="7" max="7" width="15" customWidth="1"/>
  </cols>
  <sheetData>
    <row r="1" spans="1:7" ht="15.75">
      <c r="A1" s="55"/>
      <c r="B1" s="55"/>
      <c r="C1" s="56" t="s">
        <v>1</v>
      </c>
      <c r="D1" s="55"/>
      <c r="E1" s="55"/>
      <c r="F1" s="55"/>
      <c r="G1" s="55"/>
    </row>
    <row r="2" spans="1:7">
      <c r="A2" s="55"/>
      <c r="B2" s="55"/>
      <c r="C2" s="55"/>
      <c r="D2" s="55"/>
      <c r="E2" s="55"/>
      <c r="F2" s="55"/>
      <c r="G2" s="55"/>
    </row>
    <row r="3" spans="1:7">
      <c r="A3" s="57" t="s">
        <v>7</v>
      </c>
      <c r="B3" s="57"/>
      <c r="C3" s="57"/>
      <c r="D3" s="57"/>
      <c r="E3" s="58" t="s">
        <v>3</v>
      </c>
      <c r="F3" s="58"/>
      <c r="G3" s="59">
        <f>+B17+F18+B49+F36+B68+F55+B89+F70+F81+F92</f>
        <v>0</v>
      </c>
    </row>
    <row r="4" spans="1:7">
      <c r="A4" s="57" t="s">
        <v>6</v>
      </c>
      <c r="B4" s="57"/>
      <c r="C4" s="57"/>
      <c r="D4" s="57"/>
      <c r="E4" s="58" t="s">
        <v>154</v>
      </c>
      <c r="F4" s="58"/>
      <c r="G4" s="60">
        <f>+G3*7</f>
        <v>0</v>
      </c>
    </row>
    <row r="5" spans="1:7">
      <c r="A5" s="57" t="s">
        <v>0</v>
      </c>
      <c r="B5" s="57"/>
      <c r="C5" s="57"/>
      <c r="D5" s="57"/>
      <c r="E5" s="58" t="s">
        <v>178</v>
      </c>
      <c r="F5" s="58"/>
      <c r="G5" s="60"/>
    </row>
    <row r="7" spans="1:7">
      <c r="A7" s="43" t="s">
        <v>156</v>
      </c>
      <c r="B7" s="43" t="s">
        <v>155</v>
      </c>
      <c r="C7" s="43" t="s">
        <v>4</v>
      </c>
      <c r="D7" s="4"/>
      <c r="E7" s="43" t="s">
        <v>170</v>
      </c>
      <c r="F7" s="43" t="s">
        <v>155</v>
      </c>
      <c r="G7" s="43" t="s">
        <v>4</v>
      </c>
    </row>
    <row r="8" spans="1:7">
      <c r="A8" s="13" t="s">
        <v>171</v>
      </c>
      <c r="B8" s="13">
        <f>C8*20</f>
        <v>0</v>
      </c>
      <c r="C8" s="26">
        <v>0</v>
      </c>
      <c r="D8" s="4"/>
      <c r="E8" s="11" t="s">
        <v>128</v>
      </c>
      <c r="F8" s="27">
        <f>G8*12</f>
        <v>0</v>
      </c>
      <c r="G8" s="29">
        <v>0</v>
      </c>
    </row>
    <row r="9" spans="1:7">
      <c r="A9" s="13" t="s">
        <v>172</v>
      </c>
      <c r="B9" s="13">
        <f>C9*25</f>
        <v>0</v>
      </c>
      <c r="C9" s="26">
        <v>0</v>
      </c>
      <c r="D9" s="4"/>
      <c r="E9" s="11" t="s">
        <v>162</v>
      </c>
      <c r="F9" s="27">
        <f>G9*35</f>
        <v>0</v>
      </c>
      <c r="G9" s="29">
        <v>0</v>
      </c>
    </row>
    <row r="10" spans="1:7">
      <c r="A10" s="13" t="s">
        <v>173</v>
      </c>
      <c r="B10" s="13">
        <f>C10*40</f>
        <v>0</v>
      </c>
      <c r="C10" s="26">
        <v>0</v>
      </c>
      <c r="D10" s="4"/>
      <c r="E10" s="11" t="s">
        <v>158</v>
      </c>
      <c r="F10" s="27">
        <f>G10*10</f>
        <v>0</v>
      </c>
      <c r="G10" s="29">
        <v>0</v>
      </c>
    </row>
    <row r="11" spans="1:7">
      <c r="A11" s="13" t="s">
        <v>161</v>
      </c>
      <c r="B11" s="13">
        <f>C11*45</f>
        <v>0</v>
      </c>
      <c r="C11" s="26">
        <v>0</v>
      </c>
      <c r="D11" s="4"/>
      <c r="E11" s="11" t="s">
        <v>127</v>
      </c>
      <c r="F11" s="27">
        <f>G11*10</f>
        <v>0</v>
      </c>
      <c r="G11" s="29">
        <v>0</v>
      </c>
    </row>
    <row r="12" spans="1:7">
      <c r="A12" s="13" t="s">
        <v>157</v>
      </c>
      <c r="B12" s="13">
        <f>C12*25</f>
        <v>0</v>
      </c>
      <c r="C12" s="26">
        <v>0</v>
      </c>
      <c r="D12" s="4"/>
      <c r="E12" s="11" t="s">
        <v>159</v>
      </c>
      <c r="F12" s="27">
        <f>G12*35</f>
        <v>0</v>
      </c>
      <c r="G12" s="29">
        <v>0</v>
      </c>
    </row>
    <row r="13" spans="1:7">
      <c r="A13" s="13" t="s">
        <v>14</v>
      </c>
      <c r="B13" s="13">
        <f>C13*10</f>
        <v>0</v>
      </c>
      <c r="C13" s="26">
        <v>0</v>
      </c>
      <c r="D13" s="4"/>
      <c r="E13" s="11" t="s">
        <v>80</v>
      </c>
      <c r="F13" s="27">
        <f>G13*30</f>
        <v>0</v>
      </c>
      <c r="G13" s="28">
        <v>0</v>
      </c>
    </row>
    <row r="14" spans="1:7">
      <c r="A14" s="13" t="s">
        <v>2</v>
      </c>
      <c r="B14" s="13">
        <f t="shared" ref="B14:B16" si="0">C14*10</f>
        <v>0</v>
      </c>
      <c r="C14" s="26">
        <v>0</v>
      </c>
      <c r="D14" s="4"/>
      <c r="E14" s="11" t="s">
        <v>129</v>
      </c>
      <c r="F14" s="27">
        <f>G14*5</f>
        <v>0</v>
      </c>
      <c r="G14" s="28">
        <v>0</v>
      </c>
    </row>
    <row r="15" spans="1:7">
      <c r="A15" s="6"/>
      <c r="B15" s="13">
        <f t="shared" si="0"/>
        <v>0</v>
      </c>
      <c r="C15" s="26">
        <v>0</v>
      </c>
      <c r="D15" s="4"/>
      <c r="E15" s="11" t="s">
        <v>130</v>
      </c>
      <c r="F15" s="27">
        <f>G15*5</f>
        <v>0</v>
      </c>
      <c r="G15" s="28">
        <v>0</v>
      </c>
    </row>
    <row r="16" spans="1:7" ht="15.75" thickBot="1">
      <c r="A16" s="34"/>
      <c r="B16" s="13">
        <f t="shared" si="0"/>
        <v>0</v>
      </c>
      <c r="C16" s="26">
        <v>0</v>
      </c>
      <c r="D16" s="4"/>
      <c r="E16" s="32" t="s">
        <v>131</v>
      </c>
      <c r="F16" s="27">
        <f>G16*5</f>
        <v>0</v>
      </c>
      <c r="G16" s="28">
        <v>0</v>
      </c>
    </row>
    <row r="17" spans="1:7" ht="15.75" thickBot="1">
      <c r="A17" s="33" t="s">
        <v>153</v>
      </c>
      <c r="B17" s="64">
        <f>SUM(B8:B16)</f>
        <v>0</v>
      </c>
      <c r="C17" s="54"/>
      <c r="D17" s="4"/>
      <c r="E17" s="11" t="s">
        <v>163</v>
      </c>
      <c r="F17" s="35">
        <f>G17*15</f>
        <v>0</v>
      </c>
      <c r="G17" s="52">
        <v>0</v>
      </c>
    </row>
    <row r="18" spans="1:7" ht="15.75" thickBot="1">
      <c r="A18" s="30"/>
      <c r="B18" s="30"/>
      <c r="C18" s="31"/>
      <c r="D18" s="4"/>
      <c r="E18" s="33" t="s">
        <v>152</v>
      </c>
      <c r="F18" s="64">
        <f>SUM(F8:F17)</f>
        <v>0</v>
      </c>
      <c r="G18" s="53"/>
    </row>
    <row r="19" spans="1:7">
      <c r="A19" s="36"/>
      <c r="B19" s="36"/>
      <c r="C19" s="36"/>
      <c r="D19" s="36"/>
      <c r="E19" s="36"/>
      <c r="F19" s="36"/>
      <c r="G19" s="36"/>
    </row>
    <row r="20" spans="1:7">
      <c r="A20" s="43" t="s">
        <v>105</v>
      </c>
      <c r="B20" s="43" t="s">
        <v>155</v>
      </c>
      <c r="C20" s="43" t="s">
        <v>124</v>
      </c>
      <c r="D20" s="4"/>
      <c r="E20" s="43" t="s">
        <v>107</v>
      </c>
      <c r="F20" s="44" t="s">
        <v>155</v>
      </c>
      <c r="G20" s="43" t="s">
        <v>124</v>
      </c>
    </row>
    <row r="21" spans="1:7">
      <c r="A21" s="13" t="s">
        <v>15</v>
      </c>
      <c r="B21" s="13">
        <f>C21*50</f>
        <v>0</v>
      </c>
      <c r="C21" s="26">
        <v>0</v>
      </c>
      <c r="D21" s="36"/>
      <c r="E21" s="11" t="s">
        <v>108</v>
      </c>
      <c r="F21" s="13">
        <f>G21*12</f>
        <v>0</v>
      </c>
      <c r="G21" s="26">
        <v>0</v>
      </c>
    </row>
    <row r="22" spans="1:7">
      <c r="A22" s="13" t="s">
        <v>16</v>
      </c>
      <c r="B22" s="13">
        <f>C22*35</f>
        <v>0</v>
      </c>
      <c r="C22" s="26">
        <v>0</v>
      </c>
      <c r="D22" s="36"/>
      <c r="E22" s="11" t="s">
        <v>31</v>
      </c>
      <c r="F22" s="13">
        <f>G22*75</f>
        <v>0</v>
      </c>
      <c r="G22" s="26">
        <v>0</v>
      </c>
    </row>
    <row r="23" spans="1:7">
      <c r="A23" s="13" t="s">
        <v>164</v>
      </c>
      <c r="B23" s="13">
        <f>C23*40</f>
        <v>0</v>
      </c>
      <c r="C23" s="26">
        <v>0</v>
      </c>
      <c r="D23" s="36"/>
      <c r="E23" s="11" t="s">
        <v>32</v>
      </c>
      <c r="F23" s="13">
        <f>G23*60</f>
        <v>0</v>
      </c>
      <c r="G23" s="26">
        <v>0</v>
      </c>
    </row>
    <row r="24" spans="1:7">
      <c r="A24" s="13" t="s">
        <v>19</v>
      </c>
      <c r="B24" s="13">
        <f>C24*10</f>
        <v>0</v>
      </c>
      <c r="C24" s="26">
        <v>0</v>
      </c>
      <c r="D24" s="36"/>
      <c r="E24" s="11" t="s">
        <v>33</v>
      </c>
      <c r="F24" s="13">
        <f>G24*45</f>
        <v>0</v>
      </c>
      <c r="G24" s="26">
        <v>0</v>
      </c>
    </row>
    <row r="25" spans="1:7">
      <c r="A25" s="13" t="s">
        <v>113</v>
      </c>
      <c r="B25" s="13">
        <f>C25*35</f>
        <v>0</v>
      </c>
      <c r="C25" s="26">
        <v>0</v>
      </c>
      <c r="D25" s="36"/>
      <c r="E25" s="11" t="s">
        <v>34</v>
      </c>
      <c r="F25" s="13">
        <f>G25*70</f>
        <v>0</v>
      </c>
      <c r="G25" s="26">
        <v>0</v>
      </c>
    </row>
    <row r="26" spans="1:7">
      <c r="A26" s="13" t="s">
        <v>114</v>
      </c>
      <c r="B26" s="13">
        <f>C26*12</f>
        <v>0</v>
      </c>
      <c r="C26" s="26">
        <v>0</v>
      </c>
      <c r="D26" s="36"/>
      <c r="E26" s="11" t="s">
        <v>150</v>
      </c>
      <c r="F26" s="13">
        <f>G26*35</f>
        <v>0</v>
      </c>
      <c r="G26" s="26">
        <v>0</v>
      </c>
    </row>
    <row r="27" spans="1:7">
      <c r="A27" s="13" t="s">
        <v>165</v>
      </c>
      <c r="B27" s="13">
        <f>C27*15</f>
        <v>0</v>
      </c>
      <c r="C27" s="26">
        <v>0</v>
      </c>
      <c r="D27" s="36"/>
      <c r="E27" s="11" t="s">
        <v>160</v>
      </c>
      <c r="F27" s="13">
        <f>G27*8</f>
        <v>0</v>
      </c>
      <c r="G27" s="26">
        <v>0</v>
      </c>
    </row>
    <row r="28" spans="1:7">
      <c r="A28" s="13" t="s">
        <v>21</v>
      </c>
      <c r="B28" s="13">
        <f>C28*10</f>
        <v>0</v>
      </c>
      <c r="C28" s="26">
        <v>0</v>
      </c>
      <c r="D28" s="36"/>
      <c r="E28" s="11" t="s">
        <v>37</v>
      </c>
      <c r="F28" s="13">
        <f>G28*2</f>
        <v>0</v>
      </c>
      <c r="G28" s="26">
        <v>0</v>
      </c>
    </row>
    <row r="29" spans="1:7">
      <c r="A29" s="13" t="s">
        <v>22</v>
      </c>
      <c r="B29" s="13">
        <f>C29*7</f>
        <v>0</v>
      </c>
      <c r="C29" s="26">
        <v>0</v>
      </c>
      <c r="D29" s="36"/>
      <c r="E29" s="11" t="s">
        <v>38</v>
      </c>
      <c r="F29" s="13">
        <f>G29*5</f>
        <v>0</v>
      </c>
      <c r="G29" s="26">
        <v>0</v>
      </c>
    </row>
    <row r="30" spans="1:7">
      <c r="A30" s="13" t="s">
        <v>115</v>
      </c>
      <c r="B30" s="13">
        <f>C30*5</f>
        <v>0</v>
      </c>
      <c r="C30" s="26">
        <v>0</v>
      </c>
      <c r="D30" s="36"/>
      <c r="E30" s="11" t="s">
        <v>167</v>
      </c>
      <c r="F30" s="13">
        <f>G30*8</f>
        <v>0</v>
      </c>
      <c r="G30" s="26">
        <v>0</v>
      </c>
    </row>
    <row r="31" spans="1:7">
      <c r="A31" s="13" t="s">
        <v>174</v>
      </c>
      <c r="B31" s="13">
        <f>C31*40</f>
        <v>0</v>
      </c>
      <c r="C31" s="26">
        <v>0</v>
      </c>
      <c r="D31" s="36"/>
      <c r="E31" s="11" t="s">
        <v>40</v>
      </c>
      <c r="F31" s="13">
        <f t="shared" ref="F31" si="1">G31*25</f>
        <v>0</v>
      </c>
      <c r="G31" s="26">
        <v>0</v>
      </c>
    </row>
    <row r="32" spans="1:7">
      <c r="A32" s="13" t="s">
        <v>175</v>
      </c>
      <c r="B32" s="13">
        <f>C32*60</f>
        <v>0</v>
      </c>
      <c r="C32" s="26">
        <v>0</v>
      </c>
      <c r="D32" s="36"/>
      <c r="E32" s="11" t="s">
        <v>109</v>
      </c>
      <c r="F32" s="13">
        <f>G32*6</f>
        <v>0</v>
      </c>
      <c r="G32" s="26">
        <v>0</v>
      </c>
    </row>
    <row r="33" spans="1:7">
      <c r="A33" s="13" t="s">
        <v>176</v>
      </c>
      <c r="B33" s="13">
        <f>C33*25</f>
        <v>0</v>
      </c>
      <c r="C33" s="26">
        <v>0</v>
      </c>
      <c r="D33" s="36"/>
      <c r="E33" s="11" t="s">
        <v>110</v>
      </c>
      <c r="F33" s="13">
        <f>G33*6</f>
        <v>0</v>
      </c>
      <c r="G33" s="26">
        <v>0</v>
      </c>
    </row>
    <row r="34" spans="1:7">
      <c r="A34" s="13" t="s">
        <v>177</v>
      </c>
      <c r="B34" s="13">
        <f>C34*35</f>
        <v>0</v>
      </c>
      <c r="C34" s="26">
        <v>0</v>
      </c>
      <c r="D34" s="36"/>
      <c r="E34" s="11" t="s">
        <v>111</v>
      </c>
      <c r="F34" s="13">
        <f>G34*4</f>
        <v>0</v>
      </c>
      <c r="G34" s="26">
        <v>0</v>
      </c>
    </row>
    <row r="35" spans="1:7" ht="15.75" thickBot="1">
      <c r="A35" s="13" t="s">
        <v>116</v>
      </c>
      <c r="B35" s="13">
        <f>C35*5</f>
        <v>0</v>
      </c>
      <c r="C35" s="26">
        <v>0</v>
      </c>
      <c r="D35" s="36"/>
      <c r="E35" s="32" t="s">
        <v>112</v>
      </c>
      <c r="F35" s="13">
        <f>G35*4</f>
        <v>0</v>
      </c>
      <c r="G35" s="26">
        <v>0</v>
      </c>
    </row>
    <row r="36" spans="1:7" ht="15.75" thickBot="1">
      <c r="A36" s="13" t="s">
        <v>28</v>
      </c>
      <c r="B36" s="13">
        <f>C36*12</f>
        <v>0</v>
      </c>
      <c r="C36" s="26">
        <v>0</v>
      </c>
      <c r="D36" s="36"/>
      <c r="E36" s="33" t="s">
        <v>153</v>
      </c>
      <c r="F36" s="65">
        <f>SUM(F21:F35)</f>
        <v>0</v>
      </c>
      <c r="G36" s="49"/>
    </row>
    <row r="37" spans="1:7">
      <c r="A37" s="13" t="s">
        <v>117</v>
      </c>
      <c r="B37" s="13">
        <f>C37*5</f>
        <v>0</v>
      </c>
      <c r="C37" s="26">
        <v>0</v>
      </c>
      <c r="D37" s="36"/>
      <c r="E37" s="36"/>
      <c r="F37" s="36"/>
      <c r="G37" s="50"/>
    </row>
    <row r="38" spans="1:7">
      <c r="A38" s="13" t="s">
        <v>118</v>
      </c>
      <c r="B38" s="13">
        <f>C38*20</f>
        <v>0</v>
      </c>
      <c r="C38" s="26">
        <v>0</v>
      </c>
      <c r="D38" s="36"/>
      <c r="E38" s="42" t="s">
        <v>120</v>
      </c>
      <c r="F38" s="42" t="s">
        <v>155</v>
      </c>
      <c r="G38" s="42" t="s">
        <v>4</v>
      </c>
    </row>
    <row r="39" spans="1:7">
      <c r="A39" s="13" t="s">
        <v>29</v>
      </c>
      <c r="B39" s="13">
        <f>C39*30</f>
        <v>0</v>
      </c>
      <c r="C39" s="26">
        <v>0</v>
      </c>
      <c r="D39" s="36"/>
      <c r="E39" s="11" t="s">
        <v>108</v>
      </c>
      <c r="F39" s="13">
        <f>G39*20</f>
        <v>0</v>
      </c>
      <c r="G39" s="26">
        <v>0</v>
      </c>
    </row>
    <row r="40" spans="1:7">
      <c r="A40" s="13" t="s">
        <v>30</v>
      </c>
      <c r="B40" s="13">
        <f>C40*10</f>
        <v>0</v>
      </c>
      <c r="C40" s="26">
        <v>0</v>
      </c>
      <c r="D40" s="36"/>
      <c r="E40" s="11" t="s">
        <v>31</v>
      </c>
      <c r="F40" s="13">
        <f>G40*100</f>
        <v>0</v>
      </c>
      <c r="G40" s="26">
        <v>0</v>
      </c>
    </row>
    <row r="41" spans="1:7">
      <c r="A41" s="13" t="s">
        <v>2</v>
      </c>
      <c r="B41" s="13">
        <f t="shared" ref="B41:B48" si="2">C41*10</f>
        <v>0</v>
      </c>
      <c r="C41" s="26">
        <v>0</v>
      </c>
      <c r="D41" s="36"/>
      <c r="E41" s="11" t="s">
        <v>32</v>
      </c>
      <c r="F41" s="13">
        <f>G41*80</f>
        <v>0</v>
      </c>
      <c r="G41" s="26">
        <v>0</v>
      </c>
    </row>
    <row r="42" spans="1:7">
      <c r="A42" s="13" t="s">
        <v>2</v>
      </c>
      <c r="B42" s="13">
        <f t="shared" si="2"/>
        <v>0</v>
      </c>
      <c r="C42" s="26">
        <v>0</v>
      </c>
      <c r="D42" s="36"/>
      <c r="E42" s="11" t="s">
        <v>33</v>
      </c>
      <c r="F42" s="13">
        <f>G42*30</f>
        <v>0</v>
      </c>
      <c r="G42" s="26">
        <v>0</v>
      </c>
    </row>
    <row r="43" spans="1:7">
      <c r="A43" s="13" t="s">
        <v>2</v>
      </c>
      <c r="B43" s="13">
        <f t="shared" si="2"/>
        <v>0</v>
      </c>
      <c r="C43" s="26">
        <v>0</v>
      </c>
      <c r="D43" s="36"/>
      <c r="E43" s="11" t="s">
        <v>34</v>
      </c>
      <c r="F43" s="13">
        <f>G43*40</f>
        <v>0</v>
      </c>
      <c r="G43" s="26">
        <v>0</v>
      </c>
    </row>
    <row r="44" spans="1:7">
      <c r="A44" s="13" t="s">
        <v>2</v>
      </c>
      <c r="B44" s="13">
        <f t="shared" si="2"/>
        <v>0</v>
      </c>
      <c r="C44" s="26">
        <v>0</v>
      </c>
      <c r="D44" s="36"/>
      <c r="E44" s="11" t="s">
        <v>47</v>
      </c>
      <c r="F44" s="13">
        <f>G44*10</f>
        <v>0</v>
      </c>
      <c r="G44" s="26">
        <v>0</v>
      </c>
    </row>
    <row r="45" spans="1:7">
      <c r="A45" s="13" t="s">
        <v>2</v>
      </c>
      <c r="B45" s="13">
        <f t="shared" si="2"/>
        <v>0</v>
      </c>
      <c r="C45" s="26">
        <v>0</v>
      </c>
      <c r="D45" s="36"/>
      <c r="E45" s="11" t="s">
        <v>48</v>
      </c>
      <c r="F45" s="13">
        <f>G45*12</f>
        <v>0</v>
      </c>
      <c r="G45" s="26">
        <v>0</v>
      </c>
    </row>
    <row r="46" spans="1:7">
      <c r="A46" s="13"/>
      <c r="B46" s="13">
        <f t="shared" si="2"/>
        <v>0</v>
      </c>
      <c r="C46" s="26">
        <v>0</v>
      </c>
      <c r="D46" s="36"/>
      <c r="E46" s="11" t="s">
        <v>49</v>
      </c>
      <c r="F46" s="13">
        <f>G46*15</f>
        <v>0</v>
      </c>
      <c r="G46" s="26">
        <v>0</v>
      </c>
    </row>
    <row r="47" spans="1:7">
      <c r="A47" s="13"/>
      <c r="B47" s="13">
        <f t="shared" si="2"/>
        <v>0</v>
      </c>
      <c r="C47" s="26">
        <v>0</v>
      </c>
      <c r="D47" s="36"/>
      <c r="E47" s="11" t="s">
        <v>50</v>
      </c>
      <c r="F47" s="13">
        <f>G47*10</f>
        <v>0</v>
      </c>
      <c r="G47" s="26">
        <v>0</v>
      </c>
    </row>
    <row r="48" spans="1:7" ht="15.75" thickBot="1">
      <c r="A48" s="48"/>
      <c r="B48" s="13">
        <f t="shared" si="2"/>
        <v>0</v>
      </c>
      <c r="C48" s="26">
        <v>0</v>
      </c>
      <c r="D48" s="36"/>
      <c r="E48" s="11" t="s">
        <v>51</v>
      </c>
      <c r="F48" s="13">
        <f>G48*15</f>
        <v>0</v>
      </c>
      <c r="G48" s="26">
        <v>0</v>
      </c>
    </row>
    <row r="49" spans="1:7" ht="15.75" thickBot="1">
      <c r="A49" s="33" t="s">
        <v>153</v>
      </c>
      <c r="B49" s="66">
        <f>SUM(B21:B48)</f>
        <v>0</v>
      </c>
      <c r="C49" s="62"/>
      <c r="D49" s="36"/>
      <c r="E49" s="11" t="s">
        <v>109</v>
      </c>
      <c r="F49" s="13">
        <f>G49*5</f>
        <v>0</v>
      </c>
      <c r="G49" s="26">
        <v>0</v>
      </c>
    </row>
    <row r="50" spans="1:7">
      <c r="A50" s="36"/>
      <c r="B50" s="36"/>
      <c r="C50" s="22"/>
      <c r="D50" s="36"/>
      <c r="E50" s="11" t="s">
        <v>110</v>
      </c>
      <c r="F50" s="13">
        <f>G50*5</f>
        <v>0</v>
      </c>
      <c r="G50" s="26">
        <v>0</v>
      </c>
    </row>
    <row r="51" spans="1:7">
      <c r="A51" s="43" t="s">
        <v>119</v>
      </c>
      <c r="B51" s="43" t="s">
        <v>155</v>
      </c>
      <c r="C51" s="43" t="s">
        <v>124</v>
      </c>
      <c r="D51" s="36"/>
      <c r="E51" s="11" t="s">
        <v>121</v>
      </c>
      <c r="F51" s="13">
        <f>G51*15</f>
        <v>0</v>
      </c>
      <c r="G51" s="26">
        <v>0</v>
      </c>
    </row>
    <row r="52" spans="1:7">
      <c r="A52" s="11" t="s">
        <v>108</v>
      </c>
      <c r="B52" s="13">
        <f>C52*20</f>
        <v>0</v>
      </c>
      <c r="C52" s="26">
        <v>0</v>
      </c>
      <c r="D52" s="36"/>
      <c r="E52" s="11" t="s">
        <v>122</v>
      </c>
      <c r="F52" s="13">
        <f>G52*5</f>
        <v>0</v>
      </c>
      <c r="G52" s="26">
        <v>0</v>
      </c>
    </row>
    <row r="53" spans="1:7">
      <c r="A53" s="11" t="s">
        <v>31</v>
      </c>
      <c r="B53" s="13">
        <f>C53*100</f>
        <v>0</v>
      </c>
      <c r="C53" s="26">
        <v>0</v>
      </c>
      <c r="D53" s="36"/>
      <c r="E53" s="11" t="s">
        <v>123</v>
      </c>
      <c r="F53" s="13">
        <f>G53*5</f>
        <v>0</v>
      </c>
      <c r="G53" s="26">
        <v>0</v>
      </c>
    </row>
    <row r="54" spans="1:7" ht="15.75" thickBot="1">
      <c r="A54" s="11" t="s">
        <v>32</v>
      </c>
      <c r="B54" s="13">
        <f>C54*80</f>
        <v>0</v>
      </c>
      <c r="C54" s="26">
        <v>0</v>
      </c>
      <c r="D54" s="36"/>
      <c r="E54" s="32" t="s">
        <v>2</v>
      </c>
      <c r="F54" s="48" t="s">
        <v>2</v>
      </c>
      <c r="G54" s="51" t="s">
        <v>2</v>
      </c>
    </row>
    <row r="55" spans="1:7" ht="15.75" thickBot="1">
      <c r="A55" s="11" t="s">
        <v>33</v>
      </c>
      <c r="B55" s="13">
        <f>C55*30</f>
        <v>0</v>
      </c>
      <c r="C55" s="26">
        <v>0</v>
      </c>
      <c r="D55" s="36"/>
      <c r="E55" s="33" t="s">
        <v>153</v>
      </c>
      <c r="F55" s="67">
        <f>SUM(F39:F54)</f>
        <v>0</v>
      </c>
      <c r="G55" s="63"/>
    </row>
    <row r="56" spans="1:7">
      <c r="A56" s="11" t="s">
        <v>34</v>
      </c>
      <c r="B56" s="13">
        <f>C56*40</f>
        <v>0</v>
      </c>
      <c r="C56" s="26">
        <v>0</v>
      </c>
      <c r="D56" s="36"/>
      <c r="E56" s="36"/>
      <c r="F56" s="36"/>
      <c r="G56" s="36"/>
    </row>
    <row r="57" spans="1:7">
      <c r="A57" s="11" t="s">
        <v>166</v>
      </c>
      <c r="B57" s="13">
        <f t="shared" ref="B57:B60" si="3">C57*25</f>
        <v>0</v>
      </c>
      <c r="C57" s="26">
        <v>0</v>
      </c>
      <c r="D57" s="36"/>
      <c r="E57" s="47" t="s">
        <v>132</v>
      </c>
      <c r="F57" s="46" t="s">
        <v>155</v>
      </c>
      <c r="G57" s="47" t="s">
        <v>124</v>
      </c>
    </row>
    <row r="58" spans="1:7">
      <c r="A58" s="11" t="s">
        <v>160</v>
      </c>
      <c r="B58" s="13">
        <f t="shared" si="3"/>
        <v>0</v>
      </c>
      <c r="C58" s="26">
        <v>0</v>
      </c>
      <c r="D58" s="36"/>
      <c r="E58" s="11" t="s">
        <v>46</v>
      </c>
      <c r="F58" s="13">
        <f>G58*20</f>
        <v>0</v>
      </c>
      <c r="G58" s="26">
        <v>0</v>
      </c>
    </row>
    <row r="59" spans="1:7">
      <c r="A59" s="11" t="s">
        <v>37</v>
      </c>
      <c r="B59" s="13">
        <f>C59*5</f>
        <v>0</v>
      </c>
      <c r="C59" s="26">
        <v>0</v>
      </c>
      <c r="D59" s="36"/>
      <c r="E59" s="11" t="s">
        <v>47</v>
      </c>
      <c r="F59" s="13">
        <f>G59*15</f>
        <v>0</v>
      </c>
      <c r="G59" s="26">
        <v>0</v>
      </c>
    </row>
    <row r="60" spans="1:7">
      <c r="A60" s="11" t="s">
        <v>38</v>
      </c>
      <c r="B60" s="13">
        <f t="shared" si="3"/>
        <v>0</v>
      </c>
      <c r="C60" s="26">
        <v>0</v>
      </c>
      <c r="D60" s="36"/>
      <c r="E60" s="11" t="s">
        <v>48</v>
      </c>
      <c r="F60" s="13">
        <f>G60*20</f>
        <v>0</v>
      </c>
      <c r="G60" s="26">
        <v>0</v>
      </c>
    </row>
    <row r="61" spans="1:7">
      <c r="A61" s="11" t="s">
        <v>167</v>
      </c>
      <c r="B61" s="13">
        <f>C61*15</f>
        <v>0</v>
      </c>
      <c r="C61" s="26">
        <v>0</v>
      </c>
      <c r="D61" s="36"/>
      <c r="E61" s="11" t="s">
        <v>49</v>
      </c>
      <c r="F61" s="13">
        <f>G61*25</f>
        <v>0</v>
      </c>
      <c r="G61" s="26">
        <v>0</v>
      </c>
    </row>
    <row r="62" spans="1:7">
      <c r="A62" s="11" t="s">
        <v>40</v>
      </c>
      <c r="B62" s="13">
        <f>C62*10</f>
        <v>0</v>
      </c>
      <c r="C62" s="26">
        <v>0</v>
      </c>
      <c r="D62" s="36"/>
      <c r="E62" s="11" t="s">
        <v>134</v>
      </c>
      <c r="F62" s="13">
        <f>G62*15</f>
        <v>0</v>
      </c>
      <c r="G62" s="26">
        <v>0</v>
      </c>
    </row>
    <row r="63" spans="1:7">
      <c r="A63" s="11" t="s">
        <v>109</v>
      </c>
      <c r="B63" s="13">
        <f>C63*5</f>
        <v>0</v>
      </c>
      <c r="C63" s="26">
        <v>0</v>
      </c>
      <c r="D63" s="36"/>
      <c r="E63" s="11" t="s">
        <v>168</v>
      </c>
      <c r="F63" s="13">
        <f>G63*15</f>
        <v>0</v>
      </c>
      <c r="G63" s="26">
        <v>0</v>
      </c>
    </row>
    <row r="64" spans="1:7">
      <c r="A64" s="11" t="s">
        <v>110</v>
      </c>
      <c r="B64" s="13">
        <f>C64*5</f>
        <v>0</v>
      </c>
      <c r="C64" s="26">
        <v>0</v>
      </c>
      <c r="D64" s="36"/>
      <c r="E64" s="11" t="s">
        <v>77</v>
      </c>
      <c r="F64" s="13">
        <f>G64*5</f>
        <v>0</v>
      </c>
      <c r="G64" s="26">
        <v>0</v>
      </c>
    </row>
    <row r="65" spans="1:7">
      <c r="A65" s="11" t="s">
        <v>111</v>
      </c>
      <c r="B65" s="13">
        <f>C65*5</f>
        <v>0</v>
      </c>
      <c r="C65" s="26">
        <v>0</v>
      </c>
      <c r="D65" s="36"/>
      <c r="E65" s="11" t="s">
        <v>133</v>
      </c>
      <c r="F65" s="13">
        <f t="shared" ref="F65" si="4">G65*25</f>
        <v>0</v>
      </c>
      <c r="G65" s="26">
        <v>0</v>
      </c>
    </row>
    <row r="66" spans="1:7">
      <c r="A66" s="11" t="s">
        <v>112</v>
      </c>
      <c r="B66" s="13">
        <f>C66*5</f>
        <v>0</v>
      </c>
      <c r="C66" s="26">
        <v>0</v>
      </c>
      <c r="D66" s="36"/>
      <c r="E66" s="11" t="s">
        <v>179</v>
      </c>
      <c r="F66" s="13">
        <f>G66*8</f>
        <v>0</v>
      </c>
      <c r="G66" s="26">
        <v>0</v>
      </c>
    </row>
    <row r="67" spans="1:7" ht="15.75" thickBot="1">
      <c r="A67" s="32" t="s">
        <v>2</v>
      </c>
      <c r="B67" s="13">
        <f>C67*5</f>
        <v>0</v>
      </c>
      <c r="C67" s="26">
        <v>0</v>
      </c>
      <c r="D67" s="36"/>
      <c r="E67" s="11" t="s">
        <v>135</v>
      </c>
      <c r="F67" s="13">
        <f>G67*10</f>
        <v>0</v>
      </c>
      <c r="G67" s="26">
        <v>0</v>
      </c>
    </row>
    <row r="68" spans="1:7" ht="15.75" thickBot="1">
      <c r="A68" s="33" t="s">
        <v>153</v>
      </c>
      <c r="B68" s="68">
        <f>SUM(B52:B67)</f>
        <v>0</v>
      </c>
      <c r="C68" s="61" t="s">
        <v>2</v>
      </c>
      <c r="D68" s="36"/>
      <c r="E68" s="11"/>
      <c r="F68" s="13">
        <f t="shared" ref="F68:F69" si="5">G68*10</f>
        <v>0</v>
      </c>
      <c r="G68" s="26">
        <v>0</v>
      </c>
    </row>
    <row r="69" spans="1:7" ht="15.75" thickBot="1">
      <c r="A69" s="36"/>
      <c r="B69" s="36"/>
      <c r="C69" s="36"/>
      <c r="D69" s="36"/>
      <c r="E69" s="32"/>
      <c r="F69" s="13">
        <f t="shared" si="5"/>
        <v>0</v>
      </c>
      <c r="G69" s="26">
        <v>0</v>
      </c>
    </row>
    <row r="70" spans="1:7" ht="15.75" thickBot="1">
      <c r="A70" s="43" t="s">
        <v>85</v>
      </c>
      <c r="B70" s="43" t="s">
        <v>155</v>
      </c>
      <c r="C70" s="43" t="s">
        <v>124</v>
      </c>
      <c r="D70" s="36"/>
      <c r="E70" s="33" t="s">
        <v>153</v>
      </c>
      <c r="F70" s="68">
        <f>SUM(F58:F69)</f>
        <v>0</v>
      </c>
      <c r="G70" s="61" t="s">
        <v>2</v>
      </c>
    </row>
    <row r="71" spans="1:7">
      <c r="A71" s="11" t="s">
        <v>136</v>
      </c>
      <c r="B71" s="13">
        <f>C71*5</f>
        <v>0</v>
      </c>
      <c r="C71" s="26">
        <v>0</v>
      </c>
      <c r="D71" s="36"/>
      <c r="E71" s="36"/>
      <c r="F71" s="36"/>
      <c r="G71" s="36"/>
    </row>
    <row r="72" spans="1:7">
      <c r="A72" s="11" t="s">
        <v>137</v>
      </c>
      <c r="B72" s="13">
        <f>C72*5</f>
        <v>0</v>
      </c>
      <c r="C72" s="26">
        <v>0</v>
      </c>
      <c r="D72" s="45"/>
      <c r="E72" s="43" t="s">
        <v>151</v>
      </c>
      <c r="F72" s="43" t="s">
        <v>155</v>
      </c>
      <c r="G72" s="43" t="s">
        <v>124</v>
      </c>
    </row>
    <row r="73" spans="1:7">
      <c r="A73" s="11" t="s">
        <v>138</v>
      </c>
      <c r="B73" s="13">
        <f>C73*5</f>
        <v>0</v>
      </c>
      <c r="C73" s="26">
        <v>0</v>
      </c>
      <c r="D73" s="36"/>
      <c r="E73" s="11" t="s">
        <v>98</v>
      </c>
      <c r="F73" s="13">
        <f>G73*15</f>
        <v>0</v>
      </c>
      <c r="G73" s="26">
        <v>0</v>
      </c>
    </row>
    <row r="74" spans="1:7">
      <c r="A74" s="11" t="s">
        <v>89</v>
      </c>
      <c r="B74" s="13">
        <f>C74*25</f>
        <v>0</v>
      </c>
      <c r="C74" s="26">
        <v>0</v>
      </c>
      <c r="D74" s="36"/>
      <c r="E74" s="11" t="s">
        <v>99</v>
      </c>
      <c r="F74" s="13">
        <f>G74*15</f>
        <v>0</v>
      </c>
      <c r="G74" s="26">
        <v>0</v>
      </c>
    </row>
    <row r="75" spans="1:7">
      <c r="A75" s="11" t="s">
        <v>92</v>
      </c>
      <c r="B75" s="13">
        <f>C75*20</f>
        <v>0</v>
      </c>
      <c r="C75" s="26">
        <v>0</v>
      </c>
      <c r="D75" s="36"/>
      <c r="E75" s="11" t="s">
        <v>101</v>
      </c>
      <c r="F75" s="13">
        <f>G75*15</f>
        <v>0</v>
      </c>
      <c r="G75" s="26">
        <v>0</v>
      </c>
    </row>
    <row r="76" spans="1:7">
      <c r="A76" s="11" t="s">
        <v>93</v>
      </c>
      <c r="B76" s="13">
        <f t="shared" ref="B76:B87" si="6">C76*25</f>
        <v>0</v>
      </c>
      <c r="C76" s="26">
        <v>0</v>
      </c>
      <c r="D76" s="36"/>
      <c r="E76" s="11" t="s">
        <v>101</v>
      </c>
      <c r="F76" s="13">
        <f>G76*15</f>
        <v>0</v>
      </c>
      <c r="G76" s="26">
        <v>0</v>
      </c>
    </row>
    <row r="77" spans="1:7">
      <c r="A77" s="11" t="s">
        <v>139</v>
      </c>
      <c r="B77" s="13">
        <f>C77*35</f>
        <v>0</v>
      </c>
      <c r="C77" s="26">
        <v>0</v>
      </c>
      <c r="D77" s="36"/>
      <c r="E77" s="11" t="s">
        <v>103</v>
      </c>
      <c r="F77" s="13">
        <f>G77*5</f>
        <v>0</v>
      </c>
      <c r="G77" s="26">
        <v>0</v>
      </c>
    </row>
    <row r="78" spans="1:7">
      <c r="A78" s="11" t="s">
        <v>140</v>
      </c>
      <c r="B78" s="13">
        <f t="shared" ref="B78:B86" si="7">C78*5</f>
        <v>0</v>
      </c>
      <c r="C78" s="26">
        <v>0</v>
      </c>
      <c r="D78" s="36"/>
      <c r="E78" s="11" t="s">
        <v>149</v>
      </c>
      <c r="F78" s="13">
        <f>G78*5</f>
        <v>0</v>
      </c>
      <c r="G78" s="26">
        <v>0</v>
      </c>
    </row>
    <row r="79" spans="1:7">
      <c r="A79" s="11" t="s">
        <v>141</v>
      </c>
      <c r="B79" s="13">
        <f t="shared" si="7"/>
        <v>0</v>
      </c>
      <c r="C79" s="26">
        <v>0</v>
      </c>
      <c r="D79" s="36"/>
      <c r="E79" s="37"/>
      <c r="F79" s="13">
        <f t="shared" ref="F79:F80" si="8">G79*5</f>
        <v>0</v>
      </c>
      <c r="G79" s="26">
        <v>0</v>
      </c>
    </row>
    <row r="80" spans="1:7" ht="15.75" thickBot="1">
      <c r="A80" s="11" t="s">
        <v>142</v>
      </c>
      <c r="B80" s="13">
        <f t="shared" si="7"/>
        <v>0</v>
      </c>
      <c r="C80" s="26">
        <v>0</v>
      </c>
      <c r="D80" s="36"/>
      <c r="E80" s="38"/>
      <c r="F80" s="13">
        <f t="shared" si="8"/>
        <v>0</v>
      </c>
      <c r="G80" s="26">
        <v>0</v>
      </c>
    </row>
    <row r="81" spans="1:7" ht="15.75" thickBot="1">
      <c r="A81" s="11" t="s">
        <v>143</v>
      </c>
      <c r="B81" s="13">
        <f t="shared" si="7"/>
        <v>0</v>
      </c>
      <c r="C81" s="26">
        <v>0</v>
      </c>
      <c r="D81" s="36"/>
      <c r="E81" s="33" t="s">
        <v>153</v>
      </c>
      <c r="F81" s="64">
        <f>SUM(F73:F80)</f>
        <v>0</v>
      </c>
      <c r="G81" s="41" t="s">
        <v>2</v>
      </c>
    </row>
    <row r="82" spans="1:7">
      <c r="A82" s="11" t="s">
        <v>144</v>
      </c>
      <c r="B82" s="13">
        <f t="shared" si="7"/>
        <v>0</v>
      </c>
      <c r="C82" s="26">
        <v>0</v>
      </c>
      <c r="D82" s="36"/>
      <c r="E82" s="40"/>
      <c r="F82" s="40"/>
      <c r="G82" s="40"/>
    </row>
    <row r="83" spans="1:7">
      <c r="A83" s="11" t="s">
        <v>102</v>
      </c>
      <c r="B83" s="13">
        <f t="shared" si="7"/>
        <v>0</v>
      </c>
      <c r="C83" s="26">
        <v>0</v>
      </c>
      <c r="D83" s="36"/>
      <c r="E83" s="43" t="s">
        <v>169</v>
      </c>
      <c r="F83" s="43" t="s">
        <v>155</v>
      </c>
      <c r="G83" s="43" t="s">
        <v>124</v>
      </c>
    </row>
    <row r="84" spans="1:7">
      <c r="A84" s="11" t="s">
        <v>145</v>
      </c>
      <c r="B84" s="13">
        <f t="shared" si="7"/>
        <v>0</v>
      </c>
      <c r="C84" s="26">
        <v>0</v>
      </c>
      <c r="D84" s="36"/>
      <c r="E84" s="11" t="s">
        <v>2</v>
      </c>
      <c r="F84" s="13">
        <f>G84*15</f>
        <v>0</v>
      </c>
      <c r="G84" s="26">
        <v>0</v>
      </c>
    </row>
    <row r="85" spans="1:7">
      <c r="A85" s="11" t="s">
        <v>146</v>
      </c>
      <c r="B85" s="13">
        <f t="shared" si="7"/>
        <v>0</v>
      </c>
      <c r="C85" s="26">
        <v>0</v>
      </c>
      <c r="D85" s="36"/>
      <c r="E85" s="11" t="s">
        <v>2</v>
      </c>
      <c r="F85" s="13">
        <f>G85*15</f>
        <v>0</v>
      </c>
      <c r="G85" s="26">
        <v>0</v>
      </c>
    </row>
    <row r="86" spans="1:7">
      <c r="A86" s="11" t="s">
        <v>147</v>
      </c>
      <c r="B86" s="13">
        <f t="shared" si="7"/>
        <v>0</v>
      </c>
      <c r="C86" s="26">
        <v>0</v>
      </c>
      <c r="D86" s="36"/>
      <c r="E86" s="11" t="s">
        <v>2</v>
      </c>
      <c r="F86" s="13">
        <f>G86*15</f>
        <v>0</v>
      </c>
      <c r="G86" s="26">
        <v>0</v>
      </c>
    </row>
    <row r="87" spans="1:7">
      <c r="A87" s="11" t="s">
        <v>148</v>
      </c>
      <c r="B87" s="13">
        <f t="shared" si="6"/>
        <v>0</v>
      </c>
      <c r="C87" s="26">
        <v>0</v>
      </c>
      <c r="D87" s="36"/>
      <c r="E87" s="11" t="s">
        <v>2</v>
      </c>
      <c r="F87" s="13">
        <f>G87*15</f>
        <v>0</v>
      </c>
      <c r="G87" s="26">
        <v>0</v>
      </c>
    </row>
    <row r="88" spans="1:7" ht="15.75" thickBot="1">
      <c r="A88" s="32" t="s">
        <v>2</v>
      </c>
      <c r="B88" s="13">
        <f t="shared" ref="B88" si="9">C88*25</f>
        <v>0</v>
      </c>
      <c r="C88" s="26">
        <v>0</v>
      </c>
      <c r="D88" s="36"/>
      <c r="E88" s="11" t="s">
        <v>2</v>
      </c>
      <c r="F88" s="13">
        <f>G88*5</f>
        <v>0</v>
      </c>
      <c r="G88" s="26">
        <v>0</v>
      </c>
    </row>
    <row r="89" spans="1:7" ht="15.75" thickBot="1">
      <c r="A89" s="33" t="s">
        <v>153</v>
      </c>
      <c r="B89" s="69">
        <f>SUM(B71:B88)</f>
        <v>0</v>
      </c>
      <c r="C89" s="39" t="s">
        <v>2</v>
      </c>
      <c r="D89" s="36"/>
      <c r="E89" s="11" t="s">
        <v>2</v>
      </c>
      <c r="F89" s="13">
        <f>G89*5</f>
        <v>0</v>
      </c>
      <c r="G89" s="26">
        <v>0</v>
      </c>
    </row>
    <row r="90" spans="1:7">
      <c r="E90" s="37"/>
      <c r="F90" s="13">
        <f t="shared" ref="F90:F91" si="10">G90*5</f>
        <v>0</v>
      </c>
      <c r="G90" s="26">
        <v>0</v>
      </c>
    </row>
    <row r="91" spans="1:7" ht="15.75" thickBot="1">
      <c r="E91" s="38"/>
      <c r="F91" s="13">
        <f t="shared" si="10"/>
        <v>0</v>
      </c>
      <c r="G91" s="26">
        <v>0</v>
      </c>
    </row>
    <row r="92" spans="1:7" ht="15.75" thickBot="1">
      <c r="E92" s="33" t="s">
        <v>153</v>
      </c>
      <c r="F92" s="64">
        <f>SUM(F84:F91)</f>
        <v>0</v>
      </c>
      <c r="G92" s="41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B1:K99"/>
  <sheetViews>
    <sheetView topLeftCell="A61" workbookViewId="0">
      <selection activeCell="E80" sqref="E80"/>
    </sheetView>
  </sheetViews>
  <sheetFormatPr defaultRowHeight="15"/>
  <cols>
    <col min="1" max="1" width="1.28515625" customWidth="1"/>
    <col min="2" max="2" width="40" customWidth="1"/>
    <col min="3" max="3" width="16" customWidth="1"/>
    <col min="4" max="4" width="3" customWidth="1"/>
    <col min="5" max="5" width="36.7109375" customWidth="1"/>
    <col min="6" max="6" width="16" customWidth="1"/>
  </cols>
  <sheetData>
    <row r="1" spans="2:11" ht="15.75">
      <c r="C1" s="8" t="s">
        <v>1</v>
      </c>
    </row>
    <row r="3" spans="2:11">
      <c r="B3" s="7" t="s">
        <v>7</v>
      </c>
      <c r="C3" s="7"/>
      <c r="D3" s="7"/>
      <c r="E3" s="24" t="s">
        <v>126</v>
      </c>
      <c r="F3" s="5"/>
      <c r="G3" s="1" t="s">
        <v>2</v>
      </c>
      <c r="H3" t="s">
        <v>2</v>
      </c>
      <c r="I3" s="2" t="s">
        <v>2</v>
      </c>
      <c r="J3" s="1"/>
      <c r="K3" s="1" t="s">
        <v>2</v>
      </c>
    </row>
    <row r="4" spans="2:11">
      <c r="B4" s="7" t="s">
        <v>6</v>
      </c>
      <c r="C4" s="7"/>
      <c r="D4" s="7"/>
      <c r="E4" s="24" t="s">
        <v>125</v>
      </c>
      <c r="F4" s="5"/>
      <c r="G4" s="1" t="s">
        <v>2</v>
      </c>
      <c r="I4" s="1" t="s">
        <v>2</v>
      </c>
      <c r="J4" s="1"/>
      <c r="K4" s="1" t="s">
        <v>2</v>
      </c>
    </row>
    <row r="5" spans="2:11">
      <c r="B5" s="7" t="s">
        <v>0</v>
      </c>
      <c r="C5" s="7"/>
      <c r="D5" s="7"/>
      <c r="E5" s="24" t="s">
        <v>5</v>
      </c>
      <c r="F5" s="5"/>
      <c r="G5" s="1" t="s">
        <v>2</v>
      </c>
      <c r="I5" s="1" t="s">
        <v>2</v>
      </c>
      <c r="J5" s="1"/>
      <c r="K5" s="1" t="s">
        <v>2</v>
      </c>
    </row>
    <row r="6" spans="2:11">
      <c r="B6" s="4"/>
      <c r="C6" s="3"/>
      <c r="D6" s="4"/>
      <c r="E6" s="4"/>
      <c r="F6" s="23"/>
    </row>
    <row r="7" spans="2:11">
      <c r="B7" s="15" t="s">
        <v>104</v>
      </c>
      <c r="C7" s="21" t="s">
        <v>124</v>
      </c>
      <c r="D7" s="4"/>
      <c r="E7" s="15" t="s">
        <v>106</v>
      </c>
      <c r="F7" s="21" t="s">
        <v>124</v>
      </c>
    </row>
    <row r="8" spans="2:11">
      <c r="B8" s="18" t="s">
        <v>8</v>
      </c>
      <c r="C8" s="5"/>
      <c r="D8" s="4"/>
      <c r="E8" s="19" t="s">
        <v>128</v>
      </c>
      <c r="F8" s="5"/>
    </row>
    <row r="9" spans="2:11">
      <c r="B9" s="13" t="s">
        <v>9</v>
      </c>
      <c r="C9" s="3"/>
      <c r="D9" s="4"/>
      <c r="E9" s="11" t="s">
        <v>41</v>
      </c>
      <c r="F9" s="5"/>
    </row>
    <row r="10" spans="2:11">
      <c r="B10" s="13" t="s">
        <v>10</v>
      </c>
      <c r="C10" s="3"/>
      <c r="D10" s="4"/>
      <c r="E10" s="11" t="s">
        <v>42</v>
      </c>
      <c r="F10" s="5"/>
    </row>
    <row r="11" spans="2:11">
      <c r="B11" s="13" t="s">
        <v>11</v>
      </c>
      <c r="C11" s="21" t="s">
        <v>2</v>
      </c>
      <c r="D11" s="4"/>
      <c r="E11" s="11" t="s">
        <v>43</v>
      </c>
    </row>
    <row r="12" spans="2:11">
      <c r="B12" s="13" t="s">
        <v>12</v>
      </c>
      <c r="C12" s="12"/>
      <c r="D12" s="4"/>
      <c r="E12" s="11" t="s">
        <v>127</v>
      </c>
    </row>
    <row r="13" spans="2:11">
      <c r="B13" s="13" t="s">
        <v>13</v>
      </c>
      <c r="C13" s="12"/>
      <c r="D13" s="4"/>
      <c r="E13" s="11" t="s">
        <v>44</v>
      </c>
      <c r="F13" s="12"/>
    </row>
    <row r="14" spans="2:11">
      <c r="B14" s="13" t="s">
        <v>14</v>
      </c>
      <c r="C14" s="12"/>
      <c r="D14" s="4"/>
      <c r="E14" s="11" t="s">
        <v>80</v>
      </c>
      <c r="F14" s="12"/>
    </row>
    <row r="15" spans="2:11">
      <c r="B15" s="6"/>
      <c r="C15" s="12"/>
      <c r="D15" s="4"/>
      <c r="E15" s="6"/>
      <c r="F15" s="12"/>
    </row>
    <row r="16" spans="2:11">
      <c r="B16" s="5"/>
      <c r="C16" s="12"/>
      <c r="D16" s="4"/>
      <c r="E16" s="5"/>
      <c r="F16" s="12"/>
    </row>
    <row r="17" spans="2:6">
      <c r="B17" s="5"/>
      <c r="C17" s="12"/>
      <c r="D17" s="4"/>
      <c r="E17" s="5"/>
      <c r="F17" s="12"/>
    </row>
    <row r="18" spans="2:6">
      <c r="B18" s="5"/>
      <c r="C18" s="12"/>
      <c r="D18" s="4"/>
      <c r="E18" s="5"/>
      <c r="F18" s="12"/>
    </row>
    <row r="19" spans="2:6">
      <c r="C19" s="12"/>
      <c r="F19" s="12"/>
    </row>
    <row r="20" spans="2:6">
      <c r="C20" s="12"/>
      <c r="F20" s="12"/>
    </row>
    <row r="21" spans="2:6">
      <c r="B21" s="16" t="s">
        <v>105</v>
      </c>
      <c r="C21" s="21" t="s">
        <v>124</v>
      </c>
      <c r="E21" s="20" t="s">
        <v>107</v>
      </c>
      <c r="F21" s="21" t="s">
        <v>124</v>
      </c>
    </row>
    <row r="22" spans="2:6">
      <c r="B22" s="17" t="s">
        <v>15</v>
      </c>
      <c r="C22" s="12"/>
      <c r="E22" s="11" t="s">
        <v>108</v>
      </c>
      <c r="F22" s="12"/>
    </row>
    <row r="23" spans="2:6">
      <c r="B23" s="17" t="s">
        <v>16</v>
      </c>
      <c r="C23" s="12"/>
      <c r="E23" s="11" t="s">
        <v>31</v>
      </c>
      <c r="F23" s="12"/>
    </row>
    <row r="24" spans="2:6">
      <c r="B24" s="17" t="s">
        <v>17</v>
      </c>
      <c r="C24" s="12"/>
      <c r="E24" s="11" t="s">
        <v>32</v>
      </c>
      <c r="F24" s="12"/>
    </row>
    <row r="25" spans="2:6">
      <c r="B25" s="17" t="s">
        <v>18</v>
      </c>
      <c r="C25" s="12"/>
      <c r="E25" s="11" t="s">
        <v>33</v>
      </c>
      <c r="F25" s="12"/>
    </row>
    <row r="26" spans="2:6">
      <c r="B26" s="17" t="s">
        <v>19</v>
      </c>
      <c r="C26" s="12"/>
      <c r="E26" s="11" t="s">
        <v>34</v>
      </c>
      <c r="F26" s="12"/>
    </row>
    <row r="27" spans="2:6">
      <c r="B27" s="17" t="s">
        <v>113</v>
      </c>
      <c r="C27" s="12"/>
      <c r="E27" s="11" t="s">
        <v>35</v>
      </c>
      <c r="F27" s="12"/>
    </row>
    <row r="28" spans="2:6">
      <c r="B28" s="17" t="s">
        <v>114</v>
      </c>
      <c r="C28" s="12"/>
      <c r="E28" s="11" t="s">
        <v>36</v>
      </c>
      <c r="F28" s="12"/>
    </row>
    <row r="29" spans="2:6">
      <c r="B29" s="17" t="s">
        <v>20</v>
      </c>
      <c r="C29" s="12"/>
      <c r="E29" s="11" t="s">
        <v>37</v>
      </c>
      <c r="F29" s="12"/>
    </row>
    <row r="30" spans="2:6">
      <c r="B30" s="17" t="s">
        <v>21</v>
      </c>
      <c r="C30" s="12"/>
      <c r="E30" s="11" t="s">
        <v>38</v>
      </c>
    </row>
    <row r="31" spans="2:6">
      <c r="B31" s="17" t="s">
        <v>22</v>
      </c>
      <c r="C31" s="12"/>
      <c r="E31" s="11" t="s">
        <v>39</v>
      </c>
      <c r="F31" s="12"/>
    </row>
    <row r="32" spans="2:6">
      <c r="B32" s="17" t="s">
        <v>115</v>
      </c>
      <c r="C32" s="12"/>
      <c r="E32" s="11" t="s">
        <v>40</v>
      </c>
      <c r="F32" s="12"/>
    </row>
    <row r="33" spans="2:6">
      <c r="B33" s="17" t="s">
        <v>24</v>
      </c>
      <c r="C33" s="12"/>
      <c r="E33" s="11" t="s">
        <v>109</v>
      </c>
      <c r="F33" s="12"/>
    </row>
    <row r="34" spans="2:6">
      <c r="B34" s="17" t="s">
        <v>25</v>
      </c>
      <c r="C34" s="12"/>
      <c r="E34" s="11" t="s">
        <v>110</v>
      </c>
      <c r="F34" s="12"/>
    </row>
    <row r="35" spans="2:6">
      <c r="B35" s="17" t="s">
        <v>26</v>
      </c>
      <c r="C35" s="12"/>
      <c r="E35" s="11" t="s">
        <v>111</v>
      </c>
      <c r="F35" s="12"/>
    </row>
    <row r="36" spans="2:6">
      <c r="B36" s="17" t="s">
        <v>27</v>
      </c>
      <c r="C36" s="12"/>
      <c r="E36" s="11" t="s">
        <v>112</v>
      </c>
      <c r="F36" s="12"/>
    </row>
    <row r="37" spans="2:6">
      <c r="B37" s="17" t="s">
        <v>116</v>
      </c>
      <c r="C37" s="12"/>
      <c r="E37" s="11" t="s">
        <v>2</v>
      </c>
      <c r="F37" s="12"/>
    </row>
    <row r="38" spans="2:6">
      <c r="B38" s="17" t="s">
        <v>28</v>
      </c>
      <c r="C38" s="12"/>
      <c r="F38" s="12"/>
    </row>
    <row r="39" spans="2:6">
      <c r="B39" s="17" t="s">
        <v>117</v>
      </c>
      <c r="C39" s="12"/>
      <c r="E39" s="20" t="s">
        <v>120</v>
      </c>
      <c r="F39" s="21" t="s">
        <v>4</v>
      </c>
    </row>
    <row r="40" spans="2:6">
      <c r="B40" s="17" t="s">
        <v>118</v>
      </c>
      <c r="C40" s="12"/>
      <c r="E40" s="11" t="s">
        <v>108</v>
      </c>
      <c r="F40" s="12"/>
    </row>
    <row r="41" spans="2:6">
      <c r="B41" s="17" t="s">
        <v>29</v>
      </c>
      <c r="C41" s="3"/>
      <c r="E41" s="11" t="s">
        <v>31</v>
      </c>
      <c r="F41" s="12"/>
    </row>
    <row r="42" spans="2:6">
      <c r="B42" s="17" t="s">
        <v>30</v>
      </c>
      <c r="C42" s="12"/>
      <c r="E42" s="11" t="s">
        <v>32</v>
      </c>
      <c r="F42" s="12"/>
    </row>
    <row r="43" spans="2:6">
      <c r="B43" s="17" t="s">
        <v>2</v>
      </c>
      <c r="C43" s="12"/>
      <c r="E43" s="11" t="s">
        <v>33</v>
      </c>
      <c r="F43" s="12"/>
    </row>
    <row r="44" spans="2:6">
      <c r="B44" s="17" t="s">
        <v>2</v>
      </c>
      <c r="C44" s="12"/>
      <c r="E44" s="11" t="s">
        <v>34</v>
      </c>
      <c r="F44" s="12"/>
    </row>
    <row r="45" spans="2:6">
      <c r="B45" s="17" t="s">
        <v>2</v>
      </c>
      <c r="C45" s="12"/>
      <c r="E45" s="11" t="s">
        <v>35</v>
      </c>
      <c r="F45" s="12"/>
    </row>
    <row r="46" spans="2:6">
      <c r="B46" s="17" t="s">
        <v>2</v>
      </c>
      <c r="C46" s="12"/>
      <c r="E46" s="11" t="s">
        <v>47</v>
      </c>
      <c r="F46" s="12"/>
    </row>
    <row r="47" spans="2:6">
      <c r="B47" s="17"/>
      <c r="C47" s="12"/>
      <c r="E47" s="11" t="s">
        <v>48</v>
      </c>
      <c r="F47" s="12"/>
    </row>
    <row r="48" spans="2:6">
      <c r="B48" s="17"/>
      <c r="C48" s="12"/>
      <c r="E48" s="11" t="s">
        <v>49</v>
      </c>
      <c r="F48" s="12"/>
    </row>
    <row r="49" spans="2:6">
      <c r="B49" s="17"/>
      <c r="C49" s="12"/>
      <c r="E49" s="11" t="s">
        <v>50</v>
      </c>
      <c r="F49" s="3"/>
    </row>
    <row r="50" spans="2:6">
      <c r="B50" s="17"/>
      <c r="C50" s="12"/>
      <c r="E50" s="11" t="s">
        <v>51</v>
      </c>
      <c r="F50" s="3"/>
    </row>
    <row r="51" spans="2:6">
      <c r="C51" s="22"/>
      <c r="E51" s="11" t="s">
        <v>109</v>
      </c>
      <c r="F51" s="3"/>
    </row>
    <row r="52" spans="2:6">
      <c r="B52" s="20" t="s">
        <v>119</v>
      </c>
      <c r="C52" s="21" t="s">
        <v>124</v>
      </c>
      <c r="E52" s="11" t="s">
        <v>110</v>
      </c>
      <c r="F52" s="3"/>
    </row>
    <row r="53" spans="2:6">
      <c r="B53" s="11" t="s">
        <v>108</v>
      </c>
      <c r="C53" s="12"/>
      <c r="E53" s="11" t="s">
        <v>121</v>
      </c>
      <c r="F53" s="3"/>
    </row>
    <row r="54" spans="2:6">
      <c r="B54" s="11" t="s">
        <v>31</v>
      </c>
      <c r="C54" s="12"/>
      <c r="E54" s="11" t="s">
        <v>122</v>
      </c>
      <c r="F54" s="3"/>
    </row>
    <row r="55" spans="2:6">
      <c r="B55" s="11" t="s">
        <v>32</v>
      </c>
      <c r="C55" s="12"/>
      <c r="E55" s="11" t="s">
        <v>123</v>
      </c>
      <c r="F55" s="3"/>
    </row>
    <row r="56" spans="2:6">
      <c r="B56" s="11" t="s">
        <v>33</v>
      </c>
      <c r="C56" s="12"/>
      <c r="E56" s="11" t="s">
        <v>2</v>
      </c>
      <c r="F56" s="3"/>
    </row>
    <row r="57" spans="2:6">
      <c r="B57" s="11" t="s">
        <v>34</v>
      </c>
      <c r="C57" s="12"/>
    </row>
    <row r="58" spans="2:6" ht="15.75" thickBot="1">
      <c r="B58" s="11" t="s">
        <v>35</v>
      </c>
      <c r="C58" s="12"/>
    </row>
    <row r="59" spans="2:6" ht="15.75" thickBot="1">
      <c r="B59" s="11" t="s">
        <v>36</v>
      </c>
      <c r="C59" s="12"/>
      <c r="E59" s="14" t="s">
        <v>45</v>
      </c>
    </row>
    <row r="60" spans="2:6" ht="15.75" thickBot="1">
      <c r="B60" s="11" t="s">
        <v>37</v>
      </c>
      <c r="C60" s="3"/>
      <c r="E60" s="9" t="s">
        <v>46</v>
      </c>
    </row>
    <row r="61" spans="2:6" ht="15.75" thickBot="1">
      <c r="B61" s="11" t="s">
        <v>38</v>
      </c>
      <c r="C61" s="3"/>
      <c r="E61" s="9" t="s">
        <v>47</v>
      </c>
    </row>
    <row r="62" spans="2:6" ht="15.75" thickBot="1">
      <c r="B62" s="11" t="s">
        <v>39</v>
      </c>
      <c r="C62" s="3"/>
      <c r="E62" s="9" t="s">
        <v>48</v>
      </c>
    </row>
    <row r="63" spans="2:6" ht="15.75" thickBot="1">
      <c r="B63" s="11" t="s">
        <v>40</v>
      </c>
      <c r="C63" s="3"/>
      <c r="E63" s="9" t="s">
        <v>49</v>
      </c>
    </row>
    <row r="64" spans="2:6" ht="15.75" thickBot="1">
      <c r="B64" s="11" t="s">
        <v>109</v>
      </c>
      <c r="C64" s="3"/>
      <c r="E64" s="9" t="s">
        <v>50</v>
      </c>
    </row>
    <row r="65" spans="2:5" ht="15.75" thickBot="1">
      <c r="B65" s="11" t="s">
        <v>110</v>
      </c>
      <c r="C65" s="3"/>
      <c r="E65" s="9" t="s">
        <v>51</v>
      </c>
    </row>
    <row r="66" spans="2:5" ht="15.75" thickBot="1">
      <c r="B66" s="11" t="s">
        <v>111</v>
      </c>
      <c r="C66" s="3"/>
      <c r="E66" s="9" t="s">
        <v>52</v>
      </c>
    </row>
    <row r="67" spans="2:5" ht="15.75" thickBot="1">
      <c r="B67" s="11" t="s">
        <v>112</v>
      </c>
      <c r="C67" s="3"/>
      <c r="E67" s="9" t="s">
        <v>53</v>
      </c>
    </row>
    <row r="68" spans="2:5" ht="15.75" thickBot="1">
      <c r="B68" s="11" t="s">
        <v>2</v>
      </c>
      <c r="C68" s="3"/>
      <c r="E68" s="9" t="s">
        <v>54</v>
      </c>
    </row>
    <row r="69" spans="2:5" ht="15.75" thickBot="1">
      <c r="B69" s="11" t="s">
        <v>2</v>
      </c>
      <c r="C69" s="3"/>
      <c r="E69" s="9" t="s">
        <v>55</v>
      </c>
    </row>
    <row r="70" spans="2:5" ht="15.75" thickBot="1">
      <c r="E70" s="9" t="s">
        <v>56</v>
      </c>
    </row>
    <row r="71" spans="2:5" ht="15.75" thickBot="1">
      <c r="E71" s="9" t="s">
        <v>57</v>
      </c>
    </row>
    <row r="72" spans="2:5" ht="15.75" thickBot="1">
      <c r="B72" s="14" t="s">
        <v>85</v>
      </c>
      <c r="E72" s="9" t="s">
        <v>58</v>
      </c>
    </row>
    <row r="73" spans="2:5" ht="15.75" thickBot="1">
      <c r="B73" s="9" t="s">
        <v>86</v>
      </c>
      <c r="E73" s="9" t="s">
        <v>59</v>
      </c>
    </row>
    <row r="74" spans="2:5" ht="15.75" thickBot="1">
      <c r="B74" s="9" t="s">
        <v>87</v>
      </c>
      <c r="E74" s="9" t="s">
        <v>60</v>
      </c>
    </row>
    <row r="75" spans="2:5" ht="15.75" thickBot="1">
      <c r="B75" s="9" t="s">
        <v>88</v>
      </c>
      <c r="E75" s="9" t="s">
        <v>61</v>
      </c>
    </row>
    <row r="76" spans="2:5" ht="15.75" thickBot="1">
      <c r="B76" s="9" t="s">
        <v>89</v>
      </c>
      <c r="E76" s="9" t="s">
        <v>62</v>
      </c>
    </row>
    <row r="77" spans="2:5" ht="15.75" thickBot="1">
      <c r="B77" s="9" t="s">
        <v>90</v>
      </c>
      <c r="E77" s="9" t="s">
        <v>63</v>
      </c>
    </row>
    <row r="78" spans="2:5" ht="15.75" thickBot="1">
      <c r="B78" s="9" t="s">
        <v>91</v>
      </c>
      <c r="E78" s="9" t="s">
        <v>64</v>
      </c>
    </row>
    <row r="79" spans="2:5" ht="15.75" thickBot="1">
      <c r="B79" s="9" t="s">
        <v>92</v>
      </c>
      <c r="E79" s="9" t="s">
        <v>65</v>
      </c>
    </row>
    <row r="80" spans="2:5" ht="15.75" thickBot="1">
      <c r="B80" s="9" t="s">
        <v>93</v>
      </c>
      <c r="E80" s="9" t="s">
        <v>66</v>
      </c>
    </row>
    <row r="81" spans="2:5" ht="15.75" thickBot="1">
      <c r="B81" s="9" t="s">
        <v>94</v>
      </c>
      <c r="E81" s="9" t="s">
        <v>67</v>
      </c>
    </row>
    <row r="82" spans="2:5" ht="15.75" thickBot="1">
      <c r="B82" s="9" t="s">
        <v>95</v>
      </c>
      <c r="E82" s="9" t="s">
        <v>68</v>
      </c>
    </row>
    <row r="83" spans="2:5" ht="15.75" thickBot="1">
      <c r="B83" s="9" t="s">
        <v>96</v>
      </c>
      <c r="E83" s="9" t="s">
        <v>69</v>
      </c>
    </row>
    <row r="84" spans="2:5" ht="15.75" thickBot="1">
      <c r="B84" s="9" t="s">
        <v>97</v>
      </c>
      <c r="E84" s="9" t="s">
        <v>70</v>
      </c>
    </row>
    <row r="85" spans="2:5" ht="15.75" thickBot="1">
      <c r="B85" s="9" t="s">
        <v>98</v>
      </c>
      <c r="E85" s="9" t="s">
        <v>71</v>
      </c>
    </row>
    <row r="86" spans="2:5" ht="15.75" thickBot="1">
      <c r="B86" s="9" t="s">
        <v>99</v>
      </c>
      <c r="E86" s="9" t="s">
        <v>72</v>
      </c>
    </row>
    <row r="87" spans="2:5" ht="15.75" thickBot="1">
      <c r="B87" s="9" t="s">
        <v>100</v>
      </c>
      <c r="E87" s="9" t="s">
        <v>73</v>
      </c>
    </row>
    <row r="88" spans="2:5" ht="15.75" thickBot="1">
      <c r="B88" s="9" t="s">
        <v>101</v>
      </c>
      <c r="E88" s="9" t="s">
        <v>74</v>
      </c>
    </row>
    <row r="89" spans="2:5" ht="15.75" thickBot="1">
      <c r="B89" s="9" t="s">
        <v>102</v>
      </c>
      <c r="E89" s="9" t="s">
        <v>75</v>
      </c>
    </row>
    <row r="90" spans="2:5" ht="15.75" thickBot="1">
      <c r="B90" s="10" t="s">
        <v>103</v>
      </c>
      <c r="E90" s="9" t="s">
        <v>76</v>
      </c>
    </row>
    <row r="91" spans="2:5" ht="15.75" thickBot="1">
      <c r="E91" s="9" t="s">
        <v>77</v>
      </c>
    </row>
    <row r="92" spans="2:5" ht="15.75" thickBot="1">
      <c r="E92" s="25" t="s">
        <v>78</v>
      </c>
    </row>
    <row r="93" spans="2:5" ht="15.75" thickBot="1">
      <c r="E93" s="9" t="s">
        <v>79</v>
      </c>
    </row>
    <row r="94" spans="2:5" ht="15.75" thickBot="1">
      <c r="E94" s="9" t="s">
        <v>80</v>
      </c>
    </row>
    <row r="95" spans="2:5" ht="15.75" thickBot="1">
      <c r="E95" s="9" t="s">
        <v>81</v>
      </c>
    </row>
    <row r="96" spans="2:5" ht="15.75" thickBot="1">
      <c r="E96" s="9" t="s">
        <v>82</v>
      </c>
    </row>
    <row r="97" spans="5:5" ht="15.75" thickBot="1">
      <c r="E97" s="9" t="s">
        <v>23</v>
      </c>
    </row>
    <row r="98" spans="5:5" ht="15.75" thickBot="1">
      <c r="E98" s="9" t="s">
        <v>83</v>
      </c>
    </row>
    <row r="99" spans="5:5" ht="15.75" thickBot="1">
      <c r="E99" s="10" t="s">
        <v>84</v>
      </c>
    </row>
  </sheetData>
  <pageMargins left="0.7" right="0.7" top="0.75" bottom="0.75" header="0.3" footer="0.3"/>
  <pageSetup paperSize="9" orientation="portrait" r:id="rId1"/>
  <legacyDrawing r:id="rId2"/>
  <controls>
    <control shapeId="1144" r:id="rId3" name="Control 120"/>
    <control shapeId="1143" r:id="rId4" name="Control 119"/>
    <control shapeId="1142" r:id="rId5" name="Control 118"/>
    <control shapeId="1141" r:id="rId6" name="Control 117"/>
    <control shapeId="1140" r:id="rId7" name="Control 116"/>
    <control shapeId="1139" r:id="rId8" name="Control 115"/>
    <control shapeId="1138" r:id="rId9" name="Control 114"/>
    <control shapeId="1137" r:id="rId10" name="Control 113"/>
    <control shapeId="1136" r:id="rId11" name="Control 112"/>
    <control shapeId="1135" r:id="rId12" name="Control 111"/>
    <control shapeId="1134" r:id="rId13" name="Control 110"/>
    <control shapeId="1133" r:id="rId14" name="Control 109"/>
    <control shapeId="1132" r:id="rId15" name="Control 108"/>
    <control shapeId="1131" r:id="rId16" name="Control 107"/>
    <control shapeId="1130" r:id="rId17" name="Control 106"/>
    <control shapeId="1129" r:id="rId18" name="Control 105"/>
    <control shapeId="1128" r:id="rId19" name="Control 104"/>
    <control shapeId="1127" r:id="rId20" name="Control 103"/>
    <control shapeId="1126" r:id="rId21" name="Control 102"/>
    <control shapeId="1125" r:id="rId22" name="Control 101"/>
    <control shapeId="1124" r:id="rId23" name="Control 100"/>
    <control shapeId="1123" r:id="rId24" name="Control 99"/>
    <control shapeId="1122" r:id="rId25" name="Control 98"/>
    <control shapeId="1121" r:id="rId26" name="Control 97"/>
    <control shapeId="1120" r:id="rId27" name="Control 96"/>
    <control shapeId="1119" r:id="rId28" name="Control 95"/>
    <control shapeId="1118" r:id="rId29" name="Control 94"/>
    <control shapeId="1117" r:id="rId30" name="Control 93"/>
    <control shapeId="1116" r:id="rId31" name="Control 92"/>
    <control shapeId="1115" r:id="rId32" name="Control 91"/>
    <control shapeId="1114" r:id="rId33" name="Control 90"/>
    <control shapeId="1113" r:id="rId34" name="Control 89"/>
    <control shapeId="1112" r:id="rId35" name="Control 88"/>
    <control shapeId="1111" r:id="rId36" name="Control 87"/>
    <control shapeId="1110" r:id="rId37" name="Control 86"/>
    <control shapeId="1109" r:id="rId38" name="Control 85"/>
    <control shapeId="1108" r:id="rId39" name="Control 84"/>
    <control shapeId="1107" r:id="rId40" name="Control 83"/>
    <control shapeId="1106" r:id="rId41" name="Control 82"/>
    <control shapeId="1105" r:id="rId42" name="Control 81"/>
    <control shapeId="1104" r:id="rId43" name="Control 80"/>
    <control shapeId="1103" r:id="rId44" name="Control 79"/>
    <control shapeId="1102" r:id="rId45" name="Control 78"/>
    <control shapeId="1101" r:id="rId46" name="Control 77"/>
    <control shapeId="1100" r:id="rId47" name="Control 76"/>
    <control shapeId="1099" r:id="rId48" name="Control 75"/>
    <control shapeId="1098" r:id="rId49" name="Control 74"/>
    <control shapeId="1097" r:id="rId50" name="Control 73"/>
    <control shapeId="1096" r:id="rId51" name="Control 72"/>
    <control shapeId="1095" r:id="rId52" name="Control 71"/>
    <control shapeId="1094" r:id="rId53" name="Control 70"/>
    <control shapeId="1093" r:id="rId54" name="Control 69"/>
    <control shapeId="1092" r:id="rId55" name="Control 68"/>
    <control shapeId="1091" r:id="rId56" name="Control 67"/>
    <control shapeId="1090" r:id="rId57" name="Control 66"/>
    <control shapeId="1089" r:id="rId58" name="Control 65"/>
    <control shapeId="1088" r:id="rId59" name="Control 64"/>
    <control shapeId="1087" r:id="rId60" name="Control 63"/>
    <control shapeId="1086" r:id="rId61" name="Control 62"/>
    <control shapeId="1085" r:id="rId62" name="Control 61"/>
    <control shapeId="1084" r:id="rId63" name="Control 60"/>
    <control shapeId="1083" r:id="rId64" name="Control 59"/>
    <control shapeId="1077" r:id="rId65" name="Control 53"/>
    <control shapeId="1076" r:id="rId66" name="Control 52"/>
    <control shapeId="1075" r:id="rId67" name="Control 51"/>
    <control shapeId="1074" r:id="rId68" name="Control 50"/>
    <control shapeId="1073" r:id="rId69" name="Control 49"/>
    <control shapeId="1072" r:id="rId70" name="Control 48"/>
    <control shapeId="1071" r:id="rId71" name="Control 47"/>
    <control shapeId="1070" r:id="rId72" name="Control 46"/>
    <control shapeId="1069" r:id="rId73" name="Control 45"/>
    <control shapeId="1068" r:id="rId74" name="Control 44"/>
    <control shapeId="1067" r:id="rId75" name="Control 43"/>
    <control shapeId="1066" r:id="rId76" name="Control 42"/>
    <control shapeId="1065" r:id="rId77" name="Control 41"/>
    <control shapeId="1064" r:id="rId78" name="Control 40"/>
    <control shapeId="1063" r:id="rId79" name="Control 39"/>
    <control shapeId="1062" r:id="rId80" name="Control 38"/>
    <control shapeId="1061" r:id="rId81" name="Control 37"/>
    <control shapeId="1060" r:id="rId82" name="Control 36"/>
    <control shapeId="1059" r:id="rId83" name="Control 35"/>
    <control shapeId="1058" r:id="rId84" name="Control 34"/>
    <control shapeId="1057" r:id="rId85" name="Control 33"/>
    <control shapeId="1056" r:id="rId86" name="Control 32"/>
    <control shapeId="1055" r:id="rId87" name="Control 31"/>
    <control shapeId="1054" r:id="rId88" name="Control 30"/>
    <control shapeId="1053" r:id="rId89" name="Control 29"/>
    <control shapeId="1052" r:id="rId90" name="Control 28"/>
    <control shapeId="1051" r:id="rId91" name="Control 27"/>
    <control shapeId="1050" r:id="rId92" name="Control 26"/>
    <control shapeId="1049" r:id="rId93" name="Control 25"/>
    <control shapeId="1048" r:id="rId94" name="Control 24"/>
    <control shapeId="1047" r:id="rId95" name="Control 23"/>
    <control shapeId="1046" r:id="rId96" name="Control 22"/>
    <control shapeId="1045" r:id="rId97" name="Control 21"/>
    <control shapeId="1044" r:id="rId98" name="Control 20"/>
    <control shapeId="1043" r:id="rId99" name="Control 19"/>
    <control shapeId="1042" r:id="rId100" name="Control 18"/>
    <control shapeId="1041" r:id="rId101" name="Control 17"/>
    <control shapeId="1040" r:id="rId102" name="Control 16"/>
    <control shapeId="1039" r:id="rId103" name="Control 15"/>
    <control shapeId="1038" r:id="rId104" name="Control 14"/>
    <control shapeId="1037" r:id="rId105" name="Control 13"/>
    <control shapeId="1036" r:id="rId106" name="Control 12"/>
    <control shapeId="1035" r:id="rId107" name="Control 11"/>
    <control shapeId="1034" r:id="rId108" name="Control 10"/>
    <control shapeId="1033" r:id="rId109" name="Control 9"/>
    <control shapeId="1032" r:id="rId110" name="Control 8"/>
    <control shapeId="1031" r:id="rId111" name="Control 7"/>
    <control shapeId="1030" r:id="rId112" name="Control 6"/>
    <control shapeId="1029" r:id="rId113" name="Control 5"/>
    <control shapeId="1028" r:id="rId114" name="Control 4"/>
    <control shapeId="1027" r:id="rId115" name="Control 3"/>
    <control shapeId="1026" r:id="rId116" name="Control 2"/>
    <control shapeId="1025" r:id="rId117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ryan</cp:lastModifiedBy>
  <cp:lastPrinted>2017-08-01T07:56:32Z</cp:lastPrinted>
  <dcterms:created xsi:type="dcterms:W3CDTF">2017-08-01T05:38:41Z</dcterms:created>
  <dcterms:modified xsi:type="dcterms:W3CDTF">2017-11-28T13:56:26Z</dcterms:modified>
</cp:coreProperties>
</file>